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200841\Desktop\Webtilgængelige hjemmesider_files\"/>
    </mc:Choice>
  </mc:AlternateContent>
  <xr:revisionPtr revIDLastSave="0" documentId="8_{5130A3C3-8642-4AB2-9981-DCEDA799E030}" xr6:coauthVersionLast="47" xr6:coauthVersionMax="47" xr10:uidLastSave="{00000000-0000-0000-0000-000000000000}"/>
  <bookViews>
    <workbookView xWindow="-120" yWindow="-120" windowWidth="29040" windowHeight="17520" tabRatio="861" xr2:uid="{00000000-000D-0000-FFFF-FFFF00000000}"/>
  </bookViews>
  <sheets>
    <sheet name="Forside" sheetId="1" r:id="rId1"/>
    <sheet name="1.0 Ydelser" sheetId="7" r:id="rId2"/>
    <sheet name="ENHEDSPRISER" sheetId="5" r:id="rId3"/>
    <sheet name="Indledende Ydelser" sheetId="6" r:id="rId4"/>
    <sheet name="3. Løbende Ydelser" sheetId="8" r:id="rId5"/>
    <sheet name="4. Enhedspriser" sheetId="10" r:id="rId6"/>
    <sheet name="5. Standardbestillingsydelser" sheetId="9" r:id="rId7"/>
    <sheet name="6. Timepriser" sheetId="11" r:id="rId8"/>
    <sheet name="7. Optioner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8" l="1"/>
  <c r="F23" i="7" l="1"/>
  <c r="F20" i="7"/>
  <c r="F19" i="7"/>
  <c r="F18" i="7"/>
  <c r="F17" i="7"/>
  <c r="F15" i="7"/>
  <c r="F16" i="7"/>
  <c r="D31" i="10" l="1"/>
  <c r="C27" i="8"/>
  <c r="C23" i="8"/>
  <c r="C19" i="8"/>
  <c r="C11" i="8"/>
  <c r="D15" i="10"/>
  <c r="C7" i="8"/>
  <c r="F26" i="7" l="1"/>
  <c r="F29" i="7"/>
  <c r="F32" i="7"/>
  <c r="F12" i="7"/>
</calcChain>
</file>

<file path=xl/sharedStrings.xml><?xml version="1.0" encoding="utf-8"?>
<sst xmlns="http://schemas.openxmlformats.org/spreadsheetml/2006/main" count="169" uniqueCount="122">
  <si>
    <t xml:space="preserve"> </t>
  </si>
  <si>
    <t>Vejledning til udfyldelse af celler</t>
  </si>
  <si>
    <t>Hvide celler er beregningsceller og skal ikke ændres</t>
  </si>
  <si>
    <t>Lyseblå celler er inputceller og skal udfyldes som del af tilbuddet</t>
  </si>
  <si>
    <t>Det er alene tilladt at skrive i de lyseblå felter. Ændring af modellen eller utilsigtet brug af denne kan medføre, at tilbuddet er ukonditionelt</t>
  </si>
  <si>
    <t>Beskrivelse</t>
  </si>
  <si>
    <t>Kr.</t>
  </si>
  <si>
    <t>Support</t>
  </si>
  <si>
    <t>Applikationsdrift</t>
  </si>
  <si>
    <t>Infrastrukturdrift</t>
  </si>
  <si>
    <t>Datacenterdrift</t>
  </si>
  <si>
    <t>Netværksdrift</t>
  </si>
  <si>
    <t>Standardbestillingsydelser</t>
  </si>
  <si>
    <t>Konsulentydelser</t>
  </si>
  <si>
    <t>Optioner</t>
  </si>
  <si>
    <t>Inkluderet (Ja/Nej)</t>
  </si>
  <si>
    <t>Ja</t>
  </si>
  <si>
    <t>Nej</t>
  </si>
  <si>
    <t>3. Løbende Ydelser</t>
  </si>
  <si>
    <t>Skalering af vederlag for Løbende Ydelser</t>
  </si>
  <si>
    <t>4. Enhedspriser til skalering af vederlag for Løbende Ydelser</t>
  </si>
  <si>
    <t>5. Standardbestillingsydelser</t>
  </si>
  <si>
    <t>6. Timepriser</t>
  </si>
  <si>
    <t>7. Optioner</t>
  </si>
  <si>
    <t>Kr. pr. måned</t>
  </si>
  <si>
    <t>%</t>
  </si>
  <si>
    <t>3.2 Support</t>
  </si>
  <si>
    <t>3.3 Applikationsdrift</t>
  </si>
  <si>
    <t>3.4 Infrastrukturdrift</t>
  </si>
  <si>
    <t>3.5 Datacenterdrift</t>
  </si>
  <si>
    <t>3.6 Netværksdrift</t>
  </si>
  <si>
    <t>Enhedsadministration</t>
  </si>
  <si>
    <t>3.1 Enhedsadministration</t>
  </si>
  <si>
    <t>5.1 Standardbestillingsydelser</t>
  </si>
  <si>
    <t>Kr. pr. stk.</t>
  </si>
  <si>
    <t>Kr. pr. time</t>
  </si>
  <si>
    <t>Juniorkonsulent</t>
  </si>
  <si>
    <t>Seniorkonsulent</t>
  </si>
  <si>
    <t>5. Timepriser</t>
  </si>
  <si>
    <t>5.1 Timepriser på Konsulentydelser</t>
  </si>
  <si>
    <t>7.1 Optioner</t>
  </si>
  <si>
    <t>[Option 1]</t>
  </si>
  <si>
    <t>[Option 2]</t>
  </si>
  <si>
    <t>[Standardbestillingsydelse 1]</t>
  </si>
  <si>
    <t>[Standardbestillingsydelse 2]</t>
  </si>
  <si>
    <t>[Standardbestillingsydelse 3]</t>
  </si>
  <si>
    <t>[Standardbestillingsydelse 4]</t>
  </si>
  <si>
    <t>Vederlag indtastes på de efterfølgende sider</t>
  </si>
  <si>
    <t>Vejledning til tilpasning af bilag 20.a</t>
  </si>
  <si>
    <t>1. Ydelser</t>
  </si>
  <si>
    <t>[Option n]</t>
  </si>
  <si>
    <t>[Standardbestillingsydelse n]</t>
  </si>
  <si>
    <t>Vederlag pr. måned</t>
  </si>
  <si>
    <t>1 m2 gulvplads i datacenter</t>
  </si>
  <si>
    <t>Kapacitet ved kontraktunderskrift</t>
  </si>
  <si>
    <t>1-100 henvendelse(r) i Service Desk</t>
  </si>
  <si>
    <t>101-200 henvendelser i Service Desk</t>
  </si>
  <si>
    <t>201-300 henvendelser i Service Desk</t>
  </si>
  <si>
    <t>301-400 henvendelser i Service Desk</t>
  </si>
  <si>
    <t>401-500 henvendelser i Service Desk</t>
  </si>
  <si>
    <t>501-750 henvendelser i Service Desk</t>
  </si>
  <si>
    <t>751-1000 henvendelser i Service Desk</t>
  </si>
  <si>
    <t>+1000 henvendelser i Service Desk</t>
  </si>
  <si>
    <t>1 Core</t>
  </si>
  <si>
    <t>1 GB storage</t>
  </si>
  <si>
    <t>1 GB RAM</t>
  </si>
  <si>
    <t>En WiFi-router</t>
  </si>
  <si>
    <t>En arbejdsstation</t>
  </si>
  <si>
    <t>Årlig nedregulering af fast månedligt vederlag angivet i tabel 4.1</t>
  </si>
  <si>
    <t>Årlig nedregulering af fast månedligt vederlag angivet i tabel 4.2</t>
  </si>
  <si>
    <t>Årlig nedregulering af fast månedligt vederlag angivet i tabel 4.4</t>
  </si>
  <si>
    <t>1-100 Enheder</t>
  </si>
  <si>
    <t>101-200 Enheder</t>
  </si>
  <si>
    <t>201-300 Enheder</t>
  </si>
  <si>
    <t>301-400 Enheder</t>
  </si>
  <si>
    <t>401-500 Enheder</t>
  </si>
  <si>
    <t>501-750 Enheder</t>
  </si>
  <si>
    <t>751-1000 Enheder</t>
  </si>
  <si>
    <t>+1000 Enheder</t>
  </si>
  <si>
    <t>Årlig nedregulering af fast månedligt vederlag angivet i tabel 4.5</t>
  </si>
  <si>
    <t>Årlig nedregulering af fast månedligt vederlag angivet i tabel 4.6</t>
  </si>
  <si>
    <t>[Leverandøren indsætter i dette punkt 4.5 i kolonne D det antal enheder ("rack unit", "rack skab" og "m2 gulvplads i datacenter"), der er anført i kolonne B,som Leverandøren vil anvende i forbindelse med Datacenterdrift.]</t>
  </si>
  <si>
    <t>[Leverandøren  indsætter i dette punkt 4.4 i kolonne D den mængde beskrevne enheder ("Core", "GB storage", "GB RAM"), der er anført i kolonne B, som Leverandøren vil anvende i forbindelse med Infrastrukturdrift.]</t>
  </si>
  <si>
    <t>[Leverandøren indsætter i dette punkt 4.1 i kolonne D værdien "1" ud for det interval, der er anført i kolonne B, som svarer til det antal Enheder, som Leverandøren leverer Enhedsadministration til. De øvrige rækker i sektion 4.1 skal ikke udfyldes. Der skal således kun indsættes ét 1-tal.]</t>
  </si>
  <si>
    <t>[Leverandøren indsætter i dette punkt 4.2 i kolonne D værdien "1" ud for det interval, der er anført i kolonne B, som svarer til det antal henvendelser i Service Desk, som Leverandøren leverer Support til. De øvrige rækker i sektion 4.2 skal ikke udfyldes. Der skal således kun indsættes ét 1-tal.]</t>
  </si>
  <si>
    <t>[Leverandøren indsætter i dette punkt 4.6 i kolonne D det antal af de beskrevne enheder ("WiFi-router" og "arbejdsstation"), der er anført i kolonne B, som Leverandøren vil anvende i forbindelse med Netværksdrift.]</t>
  </si>
  <si>
    <t>[Kunden indsætter i punkt 4.1, kolonne D værdien "1" ud for det interval ("bånd"), der er anført i kolonne B, som svarer til det interval af Enheder, som Kunden ønsker Leverandøren skal levere Enhedsadministration til. De øvrige rækker i sektion 4.1 skal ikke udfyldes. Der skal således kun indsættes ét 1-tal.
Alternativt kan Kunden anvende formulering i cellen til højre, hvis Leverandøren skal fastsætte kapaciteten ved kontraktunderskrift.]</t>
  </si>
  <si>
    <t>[Kunden indsætter i dette punkt 4.4 i kolonne D den mængde beskrevne enheder ("Core", "GB storage", "GB RAM"), der er anført i kolonne B, som Kunden ønsker i forbindelse med Infrastrukturdrift.
Alternativt kan Kunden anvende formulering i cellen til højre, hvis Leverandøren skal fastsætte kapaciteten ved kontraktunderskrift.]</t>
  </si>
  <si>
    <t>[Kunden indsætter i dette punkt 4.5 i kolonne D det antal enheder ("rack unit", "rack skab" og "m2 gulvplads i datacenter"), der er anført i kolonne B, som Kunden ønsker i forbindelse med Datacenterdrift.
Alternativt kan Kunden anvende formulering i cellen til højre, hvis Leverandøren skal fastsætte kapaciteten ved kontraktunderskrift.]</t>
  </si>
  <si>
    <t>[Kunden indsætter i dette punkt 4.6 i kolonne D det antal af de beskrevne enheder ("WiFi-router" og "arbejdsstation"), der er anført i kolonne B,  som Kunden ønsker i forbindelse med Netværksdrift.
Alternativt kan Kunden anvende formulering i cellen til højre, hvis Leverandøren skal fastsætte kapaciteten ved kontraktunderskrift.]</t>
  </si>
  <si>
    <t>1 rackunit</t>
  </si>
  <si>
    <t>1 rackskab</t>
  </si>
  <si>
    <t>Assistent</t>
  </si>
  <si>
    <t>4. Enhedspriser til Løbende Ydelser</t>
  </si>
  <si>
    <t>Månedligt vederlag for Enhedsadministration</t>
  </si>
  <si>
    <t>Månedligt vederlag for Support</t>
  </si>
  <si>
    <t>Månedligt vederlag for Applikationsdrift</t>
  </si>
  <si>
    <t>Månedligt vederlag for Infrastrukturdrift</t>
  </si>
  <si>
    <t>Månedligt vederlag for Datacenterdrift</t>
  </si>
  <si>
    <t>Månedligt vederlag for Netværksdrift</t>
  </si>
  <si>
    <t>[Kunden indsætter i punkt 4.2, kolonne D værdien "1" ud for det interval ("bånd"), der er anført i kolonne B, som svarer til det interval af henvendelser i Service Desk, som Kunden ønsker Leverandøren skal levere Support til. De øvrige rækker i sektion 4.2 skal ikke udfyldes. Der skal således kun indsættes ét 1-tal.
Alternativt kan Kunden anvende formulering i cellen til højre, hvis Leverandøren skal fastsætte kapaciteten ved kontraktunderskrift.]</t>
  </si>
  <si>
    <t>4.1 Priser for Enhedsadministration</t>
  </si>
  <si>
    <t>4.1.1 Årlig nedregulering af vederlag angivet i tabel 4.1</t>
  </si>
  <si>
    <t>4.2 Priser for Support</t>
  </si>
  <si>
    <t>4.2.1 Årlig nedregulering af vederlag angivet i tabel 4.2</t>
  </si>
  <si>
    <t>4.3 Enhedspriser for Applikationsdrift</t>
  </si>
  <si>
    <t>Årlig nedregulering af fast månedligt vederlag angivet i tabel 4.3</t>
  </si>
  <si>
    <t>4.4 Enhedspriser for Infrastrukturdrift</t>
  </si>
  <si>
    <t>4.4.1 Årlig nedregulering af vederlag angivet i tabel 4.4</t>
  </si>
  <si>
    <t>4.5 Enhedspriser for Datacenterdrift</t>
  </si>
  <si>
    <t>4.5.1 Årlig nedregulering af vederlag angivet i tabel 4.5</t>
  </si>
  <si>
    <t>4.6 Enhedspriser for Netværksdrift</t>
  </si>
  <si>
    <t>4.6.1 Årlig nedregulering af vederlag angivet i tabel 4.6</t>
  </si>
  <si>
    <t>4.3.2 Årlig nedregulering af vederlag angivet i tabel 4.3</t>
  </si>
  <si>
    <t>Vederlag pr. Release</t>
  </si>
  <si>
    <t xml:space="preserve">4.3.1 Tilkøb af ekstra Releases </t>
  </si>
  <si>
    <t>1 Release (éngangsvederlag)</t>
  </si>
  <si>
    <t>2. Indledende Ydelser</t>
  </si>
  <si>
    <t>2.1 Fast pris for Indledende Ydelser</t>
  </si>
  <si>
    <t>Indledende Ydelser</t>
  </si>
  <si>
    <t>ENHEDSPRISER</t>
  </si>
  <si>
    <r>
      <t xml:space="preserve">Fast månedligt vederlag inkl. </t>
    </r>
    <r>
      <rPr>
        <sz val="11"/>
        <color rgb="FFFF0000"/>
        <rFont val="Times New Roman"/>
        <family val="1"/>
      </rPr>
      <t>[1-2]</t>
    </r>
    <r>
      <rPr>
        <sz val="11"/>
        <rFont val="Times New Roman"/>
        <family val="1"/>
      </rPr>
      <t xml:space="preserve"> Releases pr. år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</si>
</sst>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.&quot;_-;\-* #,##0.00\ &quot;kr.&quot;_-;_-* &quot;-&quot;??\ &quot;kr.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8"/>
      <color theme="3"/>
      <name val="Times New Roman"/>
      <family val="1"/>
    </font>
    <font>
      <sz val="18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0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EC8C8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5" borderId="0" applyNumberFormat="0" applyBorder="0" applyAlignment="0" applyProtection="0"/>
  </cellStyleXfs>
  <cellXfs count="36">
    <xf numFmtId="0" fontId="0" fillId="0" borderId="0" xfId="0"/>
    <xf numFmtId="44" fontId="0" fillId="0" borderId="0" xfId="5" applyFont="1"/>
    <xf numFmtId="0" fontId="0" fillId="0" borderId="0" xfId="0" applyFill="1"/>
    <xf numFmtId="0" fontId="4" fillId="0" borderId="0" xfId="1" applyFont="1"/>
    <xf numFmtId="0" fontId="5" fillId="0" borderId="0" xfId="0" applyFont="1"/>
    <xf numFmtId="0" fontId="5" fillId="0" borderId="0" xfId="0" applyFont="1" applyFill="1"/>
    <xf numFmtId="0" fontId="3" fillId="0" borderId="0" xfId="1" applyFont="1" applyFill="1"/>
    <xf numFmtId="0" fontId="5" fillId="0" borderId="0" xfId="2" applyFont="1" applyFill="1"/>
    <xf numFmtId="0" fontId="6" fillId="0" borderId="0" xfId="0" applyFont="1"/>
    <xf numFmtId="0" fontId="7" fillId="3" borderId="0" xfId="0" applyFont="1" applyFill="1" applyAlignment="1">
      <alignment horizontal="left"/>
    </xf>
    <xf numFmtId="0" fontId="8" fillId="0" borderId="1" xfId="0" applyFont="1" applyBorder="1"/>
    <xf numFmtId="0" fontId="5" fillId="0" borderId="1" xfId="0" applyFont="1" applyBorder="1"/>
    <xf numFmtId="0" fontId="5" fillId="4" borderId="0" xfId="4" applyFont="1"/>
    <xf numFmtId="0" fontId="9" fillId="0" borderId="0" xfId="0" applyFont="1"/>
    <xf numFmtId="0" fontId="8" fillId="0" borderId="0" xfId="0" applyFont="1"/>
    <xf numFmtId="0" fontId="10" fillId="3" borderId="0" xfId="0" applyFont="1" applyFill="1" applyAlignment="1">
      <alignment horizontal="left"/>
    </xf>
    <xf numFmtId="0" fontId="11" fillId="0" borderId="0" xfId="0" applyFont="1"/>
    <xf numFmtId="0" fontId="5" fillId="2" borderId="0" xfId="2" applyFont="1"/>
    <xf numFmtId="44" fontId="5" fillId="0" borderId="0" xfId="5" applyFont="1"/>
    <xf numFmtId="0" fontId="12" fillId="0" borderId="0" xfId="0" applyFont="1"/>
    <xf numFmtId="44" fontId="7" fillId="3" borderId="0" xfId="5" applyFont="1" applyFill="1" applyBorder="1" applyAlignment="1">
      <alignment horizontal="right"/>
    </xf>
    <xf numFmtId="44" fontId="5" fillId="2" borderId="0" xfId="5" applyFont="1" applyFill="1"/>
    <xf numFmtId="0" fontId="7" fillId="3" borderId="0" xfId="0" applyFont="1" applyFill="1" applyBorder="1" applyAlignment="1">
      <alignment horizontal="right"/>
    </xf>
    <xf numFmtId="0" fontId="5" fillId="6" borderId="0" xfId="6" applyFont="1" applyFill="1"/>
    <xf numFmtId="0" fontId="5" fillId="6" borderId="0" xfId="2" applyFont="1" applyFill="1"/>
    <xf numFmtId="0" fontId="13" fillId="0" borderId="0" xfId="0" applyFont="1"/>
    <xf numFmtId="0" fontId="7" fillId="3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right" vertical="center" wrapText="1"/>
    </xf>
    <xf numFmtId="0" fontId="5" fillId="0" borderId="0" xfId="0" quotePrefix="1" applyFont="1"/>
    <xf numFmtId="0" fontId="5" fillId="0" borderId="0" xfId="0" applyFont="1" applyAlignment="1">
      <alignment wrapText="1"/>
    </xf>
    <xf numFmtId="9" fontId="5" fillId="2" borderId="0" xfId="3" applyFont="1" applyFill="1"/>
    <xf numFmtId="0" fontId="11" fillId="0" borderId="0" xfId="0" quotePrefix="1" applyFont="1"/>
    <xf numFmtId="0" fontId="1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7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 vertical="top" wrapText="1"/>
    </xf>
  </cellXfs>
  <cellStyles count="7">
    <cellStyle name="20 % - Farve5" xfId="2" builtinId="46"/>
    <cellStyle name="20 % - Farve6" xfId="4" builtinId="50"/>
    <cellStyle name="60 % - Farve2" xfId="6" builtinId="36"/>
    <cellStyle name="Normal" xfId="0" builtinId="0"/>
    <cellStyle name="Procent" xfId="3" builtinId="5"/>
    <cellStyle name="Titel" xfId="1" builtinId="15"/>
    <cellStyle name="Valuta" xfId="5" builtinId="4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3300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EC8C8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66674</xdr:rowOff>
    </xdr:from>
    <xdr:to>
      <xdr:col>9</xdr:col>
      <xdr:colOff>485775</xdr:colOff>
      <xdr:row>30</xdr:row>
      <xdr:rowOff>176893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D4DA48D0-536E-4AF1-AD33-40DA785D73F0}"/>
            </a:ext>
          </a:extLst>
        </xdr:cNvPr>
        <xdr:cNvSpPr txBox="1"/>
      </xdr:nvSpPr>
      <xdr:spPr>
        <a:xfrm>
          <a:off x="621846" y="1019174"/>
          <a:ext cx="5592536" cy="460057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da-D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Vejledning til Kunden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Vejledning til Kunden er angivet i skarpe parenteser og markeret med gult. Ud over denne generelle vejledning kan bilaget indeholde en række specifikke vejledninger til Kunden. </a:t>
          </a:r>
        </a:p>
        <a:p>
          <a:pPr hangingPunct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 standardbilag er et kategori B-bilag. </a:t>
          </a:r>
          <a:r>
            <a:rPr lang="da-DK" sz="1100">
              <a:solidFill>
                <a:schemeClr val="dk1"/>
              </a:solidFill>
              <a:latin typeface="+mn-lt"/>
              <a:ea typeface="+mn-ea"/>
              <a:cs typeface="+mn-cs"/>
            </a:rPr>
            <a:t>Kategori B betyder, at standardbilaget er </a:t>
          </a:r>
          <a:r>
            <a:rPr lang="da-DK" sz="1100" i="1">
              <a:solidFill>
                <a:schemeClr val="dk1"/>
              </a:solidFill>
              <a:latin typeface="+mn-lt"/>
              <a:ea typeface="+mn-ea"/>
              <a:cs typeface="+mn-cs"/>
            </a:rPr>
            <a:t>delvist</a:t>
          </a:r>
          <a:r>
            <a:rPr lang="da-DK" sz="1100" i="0">
              <a:solidFill>
                <a:schemeClr val="dk1"/>
              </a:solidFill>
              <a:latin typeface="+mn-lt"/>
              <a:ea typeface="+mn-ea"/>
              <a:cs typeface="+mn-cs"/>
            </a:rPr>
            <a:t> færdiggjort, og i de fleste konkrete kontrakter skal færdiggøres af Kunden for at være dækkende for Kundens behov.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hangingPunct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Vejledning til Kunden har til formål at vejlede Kunden til at færdiggøre standardbilaget til anvendelse i en konkret kontrakt. Dette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bilag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skal således tilpasses i overensstemmelse med Kundens konkrete forhold og den øvrige tilpasning af standardkontraktmaterialet. </a:t>
          </a:r>
        </a:p>
        <a:p>
          <a:pPr hangingPunct="0"/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Kunden skal udfylde lysegrønne og lyseblå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celler og følge den specifikke vejledning herefter.</a:t>
          </a:r>
        </a:p>
        <a:p>
          <a:pPr hangingPunct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hangingPunct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Såfremt Kontrakten er omfattet af de udbudsretlige regler, skal bilaget tilpasses i overensstemmelse hermed. Dette vil ofte indebære, at bilaget og vejledning til Leverandøren skal afstemmes med udbuddets udbudsbetingelser, der beskriver udbudsprocessen og rammerne for konkurrencen.  </a:t>
          </a:r>
        </a:p>
        <a:p>
          <a:pPr hangingPunct="0"/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relation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til "vederlagsbilag", er det en udbdredt praksis i offentlige udbudsprocesser, at der defineres et "evalueringsteknisk scenarie", som beregner en samlet tilbudssum for kontraktperioden på baggrund af de tilbudte enhedspriser. Et sådan evaleuringsteknisk scenarie kan fx indarbejdes i en ny fane i dette Excel-ark, hvorved scenariet kan kobles direkte til de tilbudte enhedspriser.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hangingPunct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Vejledning til Kunden bør slettes, inden kontraktmaterialet offentliggøres.]</a:t>
          </a:r>
        </a:p>
      </xdr:txBody>
    </xdr:sp>
    <xdr:clientData/>
  </xdr:twoCellAnchor>
  <xdr:twoCellAnchor>
    <xdr:from>
      <xdr:col>1</xdr:col>
      <xdr:colOff>9525</xdr:colOff>
      <xdr:row>3</xdr:row>
      <xdr:rowOff>19050</xdr:rowOff>
    </xdr:from>
    <xdr:to>
      <xdr:col>8</xdr:col>
      <xdr:colOff>447675</xdr:colOff>
      <xdr:row>6</xdr:row>
      <xdr:rowOff>28575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1AFBAD48-53C4-4D71-9E51-C9CAE0DA791A}"/>
            </a:ext>
          </a:extLst>
        </xdr:cNvPr>
        <xdr:cNvSpPr txBox="1"/>
      </xdr:nvSpPr>
      <xdr:spPr>
        <a:xfrm>
          <a:off x="619125" y="209550"/>
          <a:ext cx="47053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>
            <a:spcAft>
              <a:spcPts val="1200"/>
            </a:spcAft>
          </a:pPr>
          <a:r>
            <a:rPr lang="da-DK" sz="24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rial" panose="020B0604020202020204" pitchFamily="34" charset="0"/>
            </a:rPr>
            <a:t>Bilag 20.a - Enhedspriser</a:t>
          </a:r>
        </a:p>
        <a:p>
          <a:endParaRPr lang="da-DK" sz="1100"/>
        </a:p>
      </xdr:txBody>
    </xdr:sp>
    <xdr:clientData/>
  </xdr:twoCellAnchor>
  <xdr:twoCellAnchor>
    <xdr:from>
      <xdr:col>1</xdr:col>
      <xdr:colOff>12246</xdr:colOff>
      <xdr:row>31</xdr:row>
      <xdr:rowOff>110216</xdr:rowOff>
    </xdr:from>
    <xdr:to>
      <xdr:col>9</xdr:col>
      <xdr:colOff>488496</xdr:colOff>
      <xdr:row>54</xdr:row>
      <xdr:rowOff>165651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755A2ED1-4CC5-406D-9B5E-B81BAC79EB45}"/>
            </a:ext>
          </a:extLst>
        </xdr:cNvPr>
        <xdr:cNvSpPr txBox="1"/>
      </xdr:nvSpPr>
      <xdr:spPr>
        <a:xfrm>
          <a:off x="625159" y="5742390"/>
          <a:ext cx="5594902" cy="4436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r>
            <a:rPr lang="da-DK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[</a:t>
          </a:r>
          <a:r>
            <a:rPr lang="da-DK" sz="1100" b="1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Vejledning til Leverandøren</a:t>
          </a:r>
          <a:endParaRPr lang="da-DK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hangingPunct="0"/>
          <a:r>
            <a:rPr lang="da-DK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Vejledning til Leverandøren er angivet med kursiv i skarpe parenteser som denne. Ud over denne generelle vejledning indeholder bilaget en række specifikke vejledningstekster til Leverandøren.</a:t>
          </a:r>
          <a:endParaRPr lang="da-DK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hangingPunct="0"/>
          <a:r>
            <a:rPr lang="da-DK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  <a:endParaRPr lang="da-DK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hangingPunct="0"/>
          <a:r>
            <a:rPr lang="da-DK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Leverandøren skal i dette Bilag 20.a anføre enhedspriser i overensstemmelse med Bilag 20 "Vederlag"</a:t>
          </a:r>
          <a:r>
            <a:rPr lang="da-DK" sz="110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og </a:t>
          </a:r>
          <a:r>
            <a:rPr lang="da-DK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 overensstemmelse med den specifikke vejledning heri. </a:t>
          </a:r>
        </a:p>
        <a:p>
          <a:pPr hangingPunct="0"/>
          <a:endParaRPr lang="da-DK" sz="1100" i="1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hangingPunct="0"/>
          <a:r>
            <a:rPr lang="da-DK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Leverandøren skal som en del af tilbuddet udfylde fanerne til højre for fanen "ENHEDSPRISER". I disse faner bedes</a:t>
          </a:r>
          <a:r>
            <a:rPr lang="da-DK" sz="110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Leverandøren udfylde de lyseblå celler som en del af tilbuddet. Bemærk, at lyserøde celler beregnes automatisk på baggrund af Leverandørens enhedspriser.</a:t>
          </a:r>
        </a:p>
        <a:p>
          <a:pPr hangingPunct="0"/>
          <a:endParaRPr lang="da-DK" sz="1100" i="1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hangingPunct="0"/>
          <a:r>
            <a:rPr lang="da-DK" sz="110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Såfremt Leverandøren ikke tager særskilt vederlag for en given enhed, kan leverandøren angive DKK 0 for den pågældende enhed. Såfremt en enhedspris ikke er udfyldt anses den pågældende enhed for tilbudt af Leverandøren til DKK 0.</a:t>
          </a:r>
        </a:p>
        <a:p>
          <a:pPr hangingPunct="0"/>
          <a:endParaRPr lang="da-DK" sz="1100" i="1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hangingPunct="0"/>
          <a:r>
            <a:rPr lang="da-DK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Alle</a:t>
          </a:r>
          <a:r>
            <a:rPr lang="da-DK" sz="110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vederlag skal angives i danske kroner (DKK) inklusive alle gældende skatter og afgifter på tidspunktet for Kontraktens indgåelse, men eksklusive moms. Leverandørens vederlag er inklusive alt, medmindre det i relation til en given ydelse mv. udtrykkeligt er angivet, at Leverandøren er berettiget til yderligere vederlag herfor.</a:t>
          </a:r>
          <a:endParaRPr lang="da-DK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hangingPunct="0"/>
          <a:r>
            <a:rPr lang="da-DK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  <a:endParaRPr lang="da-DK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hangingPunct="0"/>
          <a:r>
            <a:rPr lang="da-DK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Leverandøren skal ikke ændre i bilaget, medmindre dette specifikt er angivet i vejledning til Leverandøren, eller hvor det er markeret på anden vis.</a:t>
          </a:r>
          <a:endParaRPr lang="da-DK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hangingPunct="0"/>
          <a:r>
            <a:rPr lang="da-DK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  <a:endParaRPr lang="da-DK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hangingPunct="0"/>
          <a:r>
            <a:rPr lang="da-DK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Vejledning til Leverandøren samt fanen 1.0 slettes af Kunden inden kontraktunderskrift.]</a:t>
          </a:r>
          <a:r>
            <a:rPr lang="da-DK" sz="1100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  <a:endParaRPr lang="da-DK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117661</xdr:colOff>
      <xdr:row>0</xdr:row>
      <xdr:rowOff>81243</xdr:rowOff>
    </xdr:from>
    <xdr:to>
      <xdr:col>6</xdr:col>
      <xdr:colOff>403411</xdr:colOff>
      <xdr:row>2</xdr:row>
      <xdr:rowOff>109818</xdr:rowOff>
    </xdr:to>
    <xdr:pic>
      <xdr:nvPicPr>
        <xdr:cNvPr id="5" name="Logo_Hide_1_2" descr="Adobe Systems">
          <a:extLst>
            <a:ext uri="{FF2B5EF4-FFF2-40B4-BE49-F238E27FC236}">
              <a16:creationId xmlns:a16="http://schemas.microsoft.com/office/drawing/2014/main" id="{9A065BF7-4787-4096-990A-660218FB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014" y="81243"/>
          <a:ext cx="2101103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3</xdr:col>
      <xdr:colOff>190500</xdr:colOff>
      <xdr:row>3</xdr:row>
      <xdr:rowOff>161925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00EB85D2-0C95-42F3-9C97-95C4EE39DEEF}"/>
            </a:ext>
          </a:extLst>
        </xdr:cNvPr>
        <xdr:cNvSpPr txBox="1"/>
      </xdr:nvSpPr>
      <xdr:spPr>
        <a:xfrm>
          <a:off x="628650" y="209550"/>
          <a:ext cx="4991100" cy="5238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>
              <a:latin typeface="Times New Roman" panose="02020603050405020304" pitchFamily="18" charset="0"/>
              <a:cs typeface="Times New Roman" panose="02020603050405020304" pitchFamily="18" charset="0"/>
            </a:rPr>
            <a:t>[Kunden angiver i nedenstående dropdown-menuer,</a:t>
          </a:r>
          <a:r>
            <a:rPr lang="da-DK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hvilke af nedenstående ydelser, der indgår som Ydelser under Kontrakten.]</a:t>
          </a:r>
          <a:endParaRPr lang="da-DK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6</xdr:col>
      <xdr:colOff>19050</xdr:colOff>
      <xdr:row>7</xdr:row>
      <xdr:rowOff>152400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65281B53-CB37-462F-A98C-348AC656748D}"/>
            </a:ext>
          </a:extLst>
        </xdr:cNvPr>
        <xdr:cNvSpPr txBox="1"/>
      </xdr:nvSpPr>
      <xdr:spPr>
        <a:xfrm>
          <a:off x="6038850" y="190500"/>
          <a:ext cx="3248025" cy="1295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>
              <a:latin typeface="Times New Roman" panose="02020603050405020304" pitchFamily="18" charset="0"/>
              <a:cs typeface="Times New Roman" panose="02020603050405020304" pitchFamily="18" charset="0"/>
            </a:rPr>
            <a:t>[Nedenfor</a:t>
          </a:r>
          <a:r>
            <a:rPr lang="da-DK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fremkommer anvisninger til sletning af faner og tabeller. </a:t>
          </a:r>
        </a:p>
        <a:p>
          <a:r>
            <a:rPr lang="da-DK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Faner slettes i deres helhed ved højeklik på fanen --&gt; "Slet". </a:t>
          </a:r>
        </a:p>
        <a:p>
          <a:r>
            <a:rPr lang="da-DK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Tabeller i faner slettes ved markering af de pågældende vandrette rækker --&gt; højreklik på de på markerede rækker --&gt; "Slet".]</a:t>
          </a:r>
          <a:endParaRPr lang="da-DK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3:S100"/>
  <sheetViews>
    <sheetView showGridLines="0" tabSelected="1" zoomScale="85" zoomScaleNormal="85" workbookViewId="0"/>
  </sheetViews>
  <sheetFormatPr defaultRowHeight="15" x14ac:dyDescent="0.25"/>
  <cols>
    <col min="8" max="8" width="12.42578125" customWidth="1"/>
  </cols>
  <sheetData>
    <row r="3" spans="1:19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9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9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9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5"/>
      <c r="M6" s="5"/>
      <c r="N6" s="5"/>
      <c r="O6" s="5"/>
      <c r="P6" s="5"/>
      <c r="Q6" s="5"/>
      <c r="R6" s="5"/>
      <c r="S6" s="2"/>
    </row>
    <row r="7" spans="1:19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5"/>
      <c r="M7" s="5"/>
      <c r="N7" s="5"/>
      <c r="O7" s="5"/>
      <c r="P7" s="5"/>
      <c r="Q7" s="5"/>
      <c r="R7" s="5"/>
      <c r="S7" s="2"/>
    </row>
    <row r="8" spans="1:19" ht="23.25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6"/>
      <c r="M8" s="6"/>
      <c r="N8" s="6"/>
      <c r="O8" s="6"/>
      <c r="P8" s="6"/>
      <c r="Q8" s="5"/>
      <c r="R8" s="5"/>
      <c r="S8" s="2"/>
    </row>
    <row r="9" spans="1:19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7"/>
      <c r="M9" s="7"/>
      <c r="N9" s="7"/>
      <c r="O9" s="7"/>
      <c r="P9" s="7"/>
      <c r="Q9" s="7"/>
      <c r="R9" s="7"/>
      <c r="S9" s="2"/>
    </row>
    <row r="10" spans="1:19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5"/>
      <c r="M10" s="5"/>
      <c r="N10" s="5"/>
      <c r="O10" s="5"/>
      <c r="P10" s="5"/>
      <c r="Q10" s="5"/>
      <c r="R10" s="5"/>
      <c r="S10" s="2"/>
    </row>
    <row r="11" spans="1:19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5"/>
      <c r="M11" s="5"/>
      <c r="N11" s="5"/>
      <c r="O11" s="5"/>
      <c r="P11" s="5"/>
      <c r="Q11" s="5"/>
      <c r="R11" s="5"/>
      <c r="S11" s="2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33"/>
      <c r="M12" s="33"/>
      <c r="N12" s="33"/>
      <c r="O12" s="33"/>
      <c r="P12" s="33"/>
      <c r="Q12" s="33"/>
      <c r="R12" s="33"/>
    </row>
    <row r="13" spans="1:19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33"/>
      <c r="M13" s="33"/>
      <c r="N13" s="33"/>
      <c r="O13" s="33"/>
      <c r="P13" s="33"/>
      <c r="Q13" s="33"/>
      <c r="R13" s="33"/>
    </row>
    <row r="14" spans="1:1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9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9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 t="s">
        <v>0</v>
      </c>
      <c r="N37" s="4"/>
      <c r="O37" s="4"/>
      <c r="P37" s="4"/>
      <c r="Q37" s="4"/>
      <c r="R37" s="4"/>
    </row>
    <row r="38" spans="1:18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mergeCells count="1">
    <mergeCell ref="L12:R1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4"/>
  <sheetViews>
    <sheetView showGridLines="0" zoomScale="130" zoomScaleNormal="130" workbookViewId="0"/>
  </sheetViews>
  <sheetFormatPr defaultRowHeight="15" x14ac:dyDescent="0.25"/>
  <cols>
    <col min="1" max="1" width="9.140625" style="4"/>
    <col min="2" max="2" width="54.140625" style="4" bestFit="1" customWidth="1"/>
    <col min="3" max="3" width="18.140625" style="4" bestFit="1" customWidth="1"/>
    <col min="4" max="4" width="9.140625" style="4"/>
    <col min="5" max="5" width="4.140625" style="4" hidden="1" customWidth="1"/>
    <col min="6" max="6" width="48.42578125" style="4" bestFit="1" customWidth="1"/>
    <col min="7" max="16384" width="9.140625" style="4"/>
  </cols>
  <sheetData>
    <row r="1" spans="2:6" x14ac:dyDescent="0.25">
      <c r="E1" s="4" t="s">
        <v>16</v>
      </c>
    </row>
    <row r="2" spans="2:6" x14ac:dyDescent="0.25">
      <c r="E2" s="4" t="s">
        <v>17</v>
      </c>
    </row>
    <row r="8" spans="2:6" x14ac:dyDescent="0.25">
      <c r="B8" s="14" t="s">
        <v>49</v>
      </c>
      <c r="E8" s="14"/>
    </row>
    <row r="10" spans="2:6" x14ac:dyDescent="0.25">
      <c r="B10" s="15"/>
      <c r="C10" s="15" t="s">
        <v>15</v>
      </c>
      <c r="F10" s="15" t="s">
        <v>48</v>
      </c>
    </row>
    <row r="11" spans="2:6" x14ac:dyDescent="0.25">
      <c r="B11" s="10" t="s">
        <v>117</v>
      </c>
      <c r="C11" s="11"/>
    </row>
    <row r="12" spans="2:6" x14ac:dyDescent="0.25">
      <c r="B12" s="4" t="s">
        <v>119</v>
      </c>
      <c r="C12" s="12"/>
      <c r="F12" s="13">
        <f>IF(C12="Nej","Fane 2. Transition Ind slettes i sin helhed",0)</f>
        <v>0</v>
      </c>
    </row>
    <row r="14" spans="2:6" x14ac:dyDescent="0.25">
      <c r="B14" s="10" t="s">
        <v>18</v>
      </c>
      <c r="C14" s="11"/>
    </row>
    <row r="15" spans="2:6" x14ac:dyDescent="0.25">
      <c r="B15" s="4" t="s">
        <v>31</v>
      </c>
      <c r="C15" s="12"/>
      <c r="F15" s="13">
        <f>IF(C15="Nej","Fane 3. Løbende Ydelser, tabel 3.1, samt fane 4. Enhedspriser tabel 4.1 og 4.1.1 slettes",0)</f>
        <v>0</v>
      </c>
    </row>
    <row r="16" spans="2:6" x14ac:dyDescent="0.25">
      <c r="B16" s="4" t="s">
        <v>7</v>
      </c>
      <c r="C16" s="12"/>
      <c r="F16" s="13">
        <f>IF(C16="Nej","Fane 3. Løbende Ydelser, tabel 3.2, samt fane 4. Enhedspriser, tabel 4.2 og 4.2.1 slettes",0)</f>
        <v>0</v>
      </c>
    </row>
    <row r="17" spans="2:6" x14ac:dyDescent="0.25">
      <c r="B17" s="4" t="s">
        <v>8</v>
      </c>
      <c r="C17" s="12"/>
      <c r="F17" s="13">
        <f>IF(C17="Nej","Fane 3. Løbende Ydelser, tabel 3.3 og 3.3.1 slettes",0)</f>
        <v>0</v>
      </c>
    </row>
    <row r="18" spans="2:6" x14ac:dyDescent="0.25">
      <c r="B18" s="4" t="s">
        <v>9</v>
      </c>
      <c r="C18" s="12"/>
      <c r="F18" s="13">
        <f>IF(C18="Nej","Fane 3. Løbende Ydelser, tabel 3.4, samt fane 4. Enhedspriser, tabel 4.3 og 4.3.1 slettes",0)</f>
        <v>0</v>
      </c>
    </row>
    <row r="19" spans="2:6" x14ac:dyDescent="0.25">
      <c r="B19" s="4" t="s">
        <v>10</v>
      </c>
      <c r="C19" s="12"/>
      <c r="F19" s="13">
        <f>IF(C19="Nej","Fane 3. Løbende Ydelser, tabel 3.5, samt fane 4. Enhedspriser, tabel 4.4 og 4.4.1 slettes",0)</f>
        <v>0</v>
      </c>
    </row>
    <row r="20" spans="2:6" x14ac:dyDescent="0.25">
      <c r="B20" s="4" t="s">
        <v>11</v>
      </c>
      <c r="C20" s="12"/>
      <c r="F20" s="13">
        <f>IF(C20="Nej","Fane 3. Løbende Ydelser, tabel 3.6, samt fane 4. Enhedspriser, tabel 4.5 og 4.5.1 slettes",0)</f>
        <v>0</v>
      </c>
    </row>
    <row r="22" spans="2:6" x14ac:dyDescent="0.25">
      <c r="B22" s="10" t="s">
        <v>20</v>
      </c>
      <c r="C22" s="11"/>
    </row>
    <row r="23" spans="2:6" x14ac:dyDescent="0.25">
      <c r="B23" s="4" t="s">
        <v>19</v>
      </c>
      <c r="C23" s="12"/>
      <c r="F23" s="13">
        <f>IF(C23="Nej","Fane 4. Enhedspriser slettes i sin helhed, og relevante celler tilpasses i fane 3",0)</f>
        <v>0</v>
      </c>
    </row>
    <row r="25" spans="2:6" x14ac:dyDescent="0.25">
      <c r="B25" s="10" t="s">
        <v>21</v>
      </c>
      <c r="C25" s="11"/>
    </row>
    <row r="26" spans="2:6" x14ac:dyDescent="0.25">
      <c r="B26" s="4" t="s">
        <v>12</v>
      </c>
      <c r="C26" s="12"/>
      <c r="F26" s="13">
        <f>IF(C26="Nej","Fane 5. Standardbestillingsydelser slettes i sin helhed",0)</f>
        <v>0</v>
      </c>
    </row>
    <row r="28" spans="2:6" x14ac:dyDescent="0.25">
      <c r="B28" s="10" t="s">
        <v>22</v>
      </c>
      <c r="C28" s="11"/>
    </row>
    <row r="29" spans="2:6" x14ac:dyDescent="0.25">
      <c r="B29" s="4" t="s">
        <v>13</v>
      </c>
      <c r="C29" s="12"/>
      <c r="F29" s="13">
        <f>IF(C29="Nej","Fane 6. Timepriser slettes i sin helhed",0)</f>
        <v>0</v>
      </c>
    </row>
    <row r="31" spans="2:6" x14ac:dyDescent="0.25">
      <c r="B31" s="10" t="s">
        <v>23</v>
      </c>
      <c r="C31" s="11"/>
    </row>
    <row r="32" spans="2:6" x14ac:dyDescent="0.25">
      <c r="B32" s="4" t="s">
        <v>14</v>
      </c>
      <c r="C32" s="12"/>
      <c r="F32" s="13">
        <f>IF(C32="Nej","Fane 7. Optioner slettes i sin helhed",0)</f>
        <v>0</v>
      </c>
    </row>
    <row r="34" spans="2:2" x14ac:dyDescent="0.25">
      <c r="B34" s="14"/>
    </row>
  </sheetData>
  <conditionalFormatting sqref="C1:C1048576">
    <cfRule type="cellIs" dxfId="6" priority="4" operator="equal">
      <formula>"Nej"</formula>
    </cfRule>
    <cfRule type="cellIs" dxfId="5" priority="5" operator="equal">
      <formula>"Ja"</formula>
    </cfRule>
  </conditionalFormatting>
  <conditionalFormatting sqref="F1:F9 F11:F1048576">
    <cfRule type="cellIs" dxfId="4" priority="3" operator="equal">
      <formula>0</formula>
    </cfRule>
  </conditionalFormatting>
  <conditionalFormatting sqref="F10">
    <cfRule type="cellIs" dxfId="3" priority="1" operator="equal">
      <formula>"Nej"</formula>
    </cfRule>
    <cfRule type="cellIs" dxfId="2" priority="2" operator="equal">
      <formula>"Ja"</formula>
    </cfRule>
  </conditionalFormatting>
  <dataValidations count="1">
    <dataValidation type="list" allowBlank="1" showInputMessage="1" showErrorMessage="1" sqref="C12 C29 C15:C20 C23 C26 C32" xr:uid="{00000000-0002-0000-0100-000000000000}">
      <formula1>$E$1:$E$2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2:I16"/>
  <sheetViews>
    <sheetView showGridLines="0" zoomScaleNormal="100" workbookViewId="0"/>
  </sheetViews>
  <sheetFormatPr defaultRowHeight="15" x14ac:dyDescent="0.25"/>
  <sheetData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8.75" x14ac:dyDescent="0.3">
      <c r="A3" s="4"/>
      <c r="B3" s="8" t="s">
        <v>120</v>
      </c>
      <c r="C3" s="4"/>
      <c r="D3" s="4"/>
      <c r="E3" s="4"/>
      <c r="F3" s="4"/>
      <c r="G3" s="4"/>
      <c r="H3" s="4"/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x14ac:dyDescent="0.25">
      <c r="A6" s="4"/>
      <c r="B6" s="4" t="s">
        <v>47</v>
      </c>
      <c r="C6" s="4"/>
      <c r="D6" s="4"/>
      <c r="E6" s="4"/>
      <c r="F6" s="4"/>
      <c r="G6" s="4"/>
      <c r="H6" s="4"/>
      <c r="I6" s="4"/>
    </row>
    <row r="7" spans="1:9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ht="23.25" x14ac:dyDescent="0.35">
      <c r="A8" s="4"/>
      <c r="B8" s="3" t="s">
        <v>1</v>
      </c>
      <c r="C8" s="3"/>
      <c r="D8" s="3"/>
      <c r="E8" s="3"/>
      <c r="F8" s="3"/>
      <c r="G8" s="16"/>
      <c r="H8" s="4"/>
      <c r="I8" s="4"/>
    </row>
    <row r="9" spans="1:9" x14ac:dyDescent="0.25">
      <c r="A9" s="4"/>
      <c r="B9" s="17" t="s">
        <v>3</v>
      </c>
      <c r="C9" s="17"/>
      <c r="D9" s="17"/>
      <c r="E9" s="17"/>
      <c r="F9" s="17"/>
      <c r="G9" s="17"/>
      <c r="H9" s="17"/>
      <c r="I9" s="4"/>
    </row>
    <row r="10" spans="1:9" x14ac:dyDescent="0.25">
      <c r="A10" s="4"/>
      <c r="B10" s="4" t="s">
        <v>2</v>
      </c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ht="15" customHeight="1" x14ac:dyDescent="0.25">
      <c r="A12" s="4"/>
      <c r="B12" s="33" t="s">
        <v>4</v>
      </c>
      <c r="C12" s="33"/>
      <c r="D12" s="33"/>
      <c r="E12" s="33"/>
      <c r="F12" s="33"/>
      <c r="G12" s="33"/>
      <c r="H12" s="33"/>
      <c r="I12" s="4"/>
    </row>
    <row r="13" spans="1:9" x14ac:dyDescent="0.25">
      <c r="A13" s="4"/>
      <c r="B13" s="33"/>
      <c r="C13" s="33"/>
      <c r="D13" s="33"/>
      <c r="E13" s="33"/>
      <c r="F13" s="33"/>
      <c r="G13" s="33"/>
      <c r="H13" s="33"/>
      <c r="I13" s="4"/>
    </row>
    <row r="14" spans="1:9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"/>
      <c r="B16" s="4"/>
      <c r="C16" s="4"/>
      <c r="D16" s="4"/>
      <c r="E16" s="4"/>
      <c r="F16" s="4"/>
      <c r="G16" s="4"/>
      <c r="H16" s="4"/>
      <c r="I16" s="4"/>
    </row>
  </sheetData>
  <mergeCells count="1">
    <mergeCell ref="B12:H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showGridLines="0" zoomScaleNormal="100" workbookViewId="0"/>
  </sheetViews>
  <sheetFormatPr defaultRowHeight="15" x14ac:dyDescent="0.25"/>
  <cols>
    <col min="2" max="2" width="40.7109375" bestFit="1" customWidth="1"/>
    <col min="3" max="3" width="18.28515625" style="1" customWidth="1"/>
  </cols>
  <sheetData>
    <row r="1" spans="2:10" x14ac:dyDescent="0.25">
      <c r="B1" s="4"/>
      <c r="C1" s="18"/>
      <c r="D1" s="4"/>
      <c r="E1" s="4"/>
      <c r="F1" s="4"/>
      <c r="G1" s="4"/>
      <c r="H1" s="4"/>
      <c r="I1" s="4"/>
      <c r="J1" s="4"/>
    </row>
    <row r="2" spans="2:10" x14ac:dyDescent="0.25">
      <c r="B2" s="4"/>
      <c r="C2" s="18"/>
      <c r="D2" s="4"/>
      <c r="E2" s="4"/>
      <c r="F2" s="4"/>
      <c r="G2" s="4"/>
      <c r="H2" s="4"/>
      <c r="I2" s="4"/>
      <c r="J2" s="4"/>
    </row>
    <row r="3" spans="2:10" ht="18.75" x14ac:dyDescent="0.3">
      <c r="B3" s="8" t="s">
        <v>117</v>
      </c>
      <c r="C3" s="18"/>
      <c r="D3" s="4"/>
      <c r="E3" s="4"/>
      <c r="F3" s="4"/>
      <c r="G3" s="4"/>
      <c r="H3" s="4"/>
      <c r="I3" s="4"/>
      <c r="J3" s="4"/>
    </row>
    <row r="4" spans="2:10" x14ac:dyDescent="0.25">
      <c r="B4" s="4"/>
      <c r="C4" s="18"/>
      <c r="D4" s="4"/>
      <c r="E4" s="4"/>
      <c r="F4" s="4"/>
      <c r="G4" s="4"/>
      <c r="H4" s="4"/>
      <c r="I4" s="4"/>
      <c r="J4" s="4"/>
    </row>
    <row r="5" spans="2:10" ht="15.75" x14ac:dyDescent="0.25">
      <c r="B5" s="19" t="s">
        <v>118</v>
      </c>
      <c r="C5" s="18"/>
      <c r="D5" s="4"/>
      <c r="E5" s="4"/>
      <c r="F5" s="4"/>
      <c r="G5" s="4"/>
      <c r="H5" s="4"/>
      <c r="I5" s="4"/>
      <c r="J5" s="4"/>
    </row>
    <row r="6" spans="2:10" x14ac:dyDescent="0.25">
      <c r="B6" s="9" t="s">
        <v>5</v>
      </c>
      <c r="C6" s="20" t="s">
        <v>6</v>
      </c>
      <c r="D6" s="4"/>
      <c r="E6" s="4"/>
      <c r="F6" s="4"/>
      <c r="G6" s="4"/>
      <c r="H6" s="4"/>
      <c r="I6" s="4"/>
      <c r="J6" s="4"/>
    </row>
    <row r="7" spans="2:10" x14ac:dyDescent="0.25">
      <c r="B7" s="4" t="s">
        <v>119</v>
      </c>
      <c r="C7" s="21"/>
      <c r="D7" s="4"/>
      <c r="E7" s="4"/>
      <c r="F7" s="4"/>
      <c r="G7" s="4"/>
      <c r="H7" s="4"/>
      <c r="I7" s="4"/>
      <c r="J7" s="4"/>
    </row>
    <row r="8" spans="2:10" x14ac:dyDescent="0.25">
      <c r="B8" s="4"/>
      <c r="C8" s="18"/>
      <c r="D8" s="4"/>
      <c r="E8" s="4"/>
      <c r="F8" s="4"/>
      <c r="G8" s="4"/>
      <c r="H8" s="4"/>
      <c r="I8" s="4"/>
      <c r="J8" s="4"/>
    </row>
    <row r="9" spans="2:10" x14ac:dyDescent="0.25">
      <c r="B9" s="4"/>
      <c r="C9" s="18"/>
      <c r="D9" s="4"/>
      <c r="E9" s="4"/>
      <c r="F9" s="4"/>
      <c r="G9" s="4"/>
      <c r="H9" s="4"/>
      <c r="I9" s="4"/>
      <c r="J9" s="4"/>
    </row>
    <row r="10" spans="2:10" x14ac:dyDescent="0.25">
      <c r="B10" s="4"/>
      <c r="C10" s="18"/>
      <c r="D10" s="4"/>
      <c r="E10" s="4"/>
      <c r="F10" s="4"/>
      <c r="G10" s="4"/>
      <c r="H10" s="4"/>
      <c r="I10" s="4"/>
      <c r="J10" s="4"/>
    </row>
    <row r="11" spans="2:10" x14ac:dyDescent="0.25">
      <c r="B11" s="4"/>
      <c r="C11" s="18"/>
      <c r="D11" s="4"/>
      <c r="E11" s="4"/>
      <c r="F11" s="4"/>
      <c r="G11" s="4"/>
      <c r="H11" s="4"/>
      <c r="I11" s="4"/>
      <c r="J11" s="4"/>
    </row>
    <row r="12" spans="2:10" x14ac:dyDescent="0.25">
      <c r="B12" s="4"/>
      <c r="C12" s="18"/>
      <c r="D12" s="4"/>
      <c r="E12" s="4"/>
      <c r="F12" s="4"/>
      <c r="G12" s="4"/>
      <c r="H12" s="4"/>
      <c r="I12" s="4"/>
      <c r="J12" s="4"/>
    </row>
    <row r="13" spans="2:10" x14ac:dyDescent="0.25">
      <c r="B13" s="4"/>
      <c r="C13" s="18"/>
      <c r="D13" s="4"/>
      <c r="E13" s="4"/>
      <c r="F13" s="4"/>
      <c r="G13" s="4"/>
      <c r="H13" s="4"/>
      <c r="I13" s="4"/>
      <c r="J13" s="4"/>
    </row>
    <row r="14" spans="2:10" x14ac:dyDescent="0.25">
      <c r="B14" s="4"/>
      <c r="C14" s="18"/>
      <c r="D14" s="4"/>
      <c r="E14" s="4"/>
      <c r="F14" s="4"/>
      <c r="G14" s="4"/>
      <c r="H14" s="4"/>
      <c r="I14" s="4"/>
      <c r="J14" s="4"/>
    </row>
    <row r="15" spans="2:10" x14ac:dyDescent="0.25">
      <c r="B15" s="4"/>
      <c r="C15" s="18"/>
      <c r="D15" s="4"/>
      <c r="E15" s="4"/>
      <c r="F15" s="4"/>
      <c r="G15" s="4"/>
      <c r="H15" s="4"/>
      <c r="I15" s="4"/>
      <c r="J15" s="4"/>
    </row>
    <row r="16" spans="2:10" x14ac:dyDescent="0.25">
      <c r="B16" s="4"/>
      <c r="C16" s="18"/>
      <c r="D16" s="4"/>
      <c r="E16" s="4"/>
      <c r="F16" s="4"/>
      <c r="G16" s="4"/>
      <c r="H16" s="4"/>
      <c r="I16" s="4"/>
      <c r="J16" s="4"/>
    </row>
    <row r="17" spans="2:10" x14ac:dyDescent="0.25">
      <c r="B17" s="4"/>
      <c r="C17" s="18"/>
      <c r="D17" s="4"/>
      <c r="E17" s="4"/>
      <c r="F17" s="4"/>
      <c r="G17" s="4"/>
      <c r="H17" s="4"/>
      <c r="I17" s="4"/>
      <c r="J17" s="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29"/>
  <sheetViews>
    <sheetView showGridLines="0" zoomScaleNormal="100" workbookViewId="0"/>
  </sheetViews>
  <sheetFormatPr defaultRowHeight="15" x14ac:dyDescent="0.25"/>
  <cols>
    <col min="2" max="2" width="61.28515625" bestFit="1" customWidth="1"/>
    <col min="3" max="3" width="18.140625" customWidth="1"/>
  </cols>
  <sheetData>
    <row r="2" spans="2:9" x14ac:dyDescent="0.25">
      <c r="B2" s="4"/>
      <c r="C2" s="4"/>
      <c r="D2" s="4"/>
      <c r="E2" s="4"/>
      <c r="F2" s="4"/>
      <c r="G2" s="4"/>
      <c r="H2" s="4"/>
      <c r="I2" s="4"/>
    </row>
    <row r="3" spans="2:9" ht="18.75" x14ac:dyDescent="0.3">
      <c r="B3" s="8" t="s">
        <v>18</v>
      </c>
      <c r="C3" s="4"/>
      <c r="D3" s="4"/>
      <c r="E3" s="4"/>
      <c r="F3" s="4"/>
      <c r="G3" s="4"/>
      <c r="H3" s="4"/>
      <c r="I3" s="4"/>
    </row>
    <row r="4" spans="2:9" x14ac:dyDescent="0.25">
      <c r="B4" s="4"/>
      <c r="C4" s="4"/>
      <c r="D4" s="4"/>
      <c r="E4" s="4"/>
      <c r="F4" s="4"/>
      <c r="G4" s="4"/>
      <c r="H4" s="4"/>
      <c r="I4" s="4"/>
    </row>
    <row r="5" spans="2:9" ht="15.75" x14ac:dyDescent="0.25">
      <c r="B5" s="19" t="s">
        <v>32</v>
      </c>
      <c r="C5" s="4"/>
      <c r="D5" s="4"/>
      <c r="E5" s="4"/>
      <c r="F5" s="4"/>
      <c r="G5" s="4"/>
      <c r="H5" s="4"/>
      <c r="I5" s="4"/>
    </row>
    <row r="6" spans="2:9" x14ac:dyDescent="0.25">
      <c r="B6" s="9" t="s">
        <v>5</v>
      </c>
      <c r="C6" s="22" t="s">
        <v>24</v>
      </c>
      <c r="D6" s="4"/>
      <c r="E6" s="4"/>
      <c r="F6" s="4"/>
      <c r="G6" s="4"/>
      <c r="H6" s="4"/>
      <c r="I6" s="4"/>
    </row>
    <row r="7" spans="2:9" x14ac:dyDescent="0.25">
      <c r="B7" s="4" t="s">
        <v>94</v>
      </c>
      <c r="C7" s="23">
        <f>'4. Enhedspriser'!C7*'4. Enhedspriser'!D7+'4. Enhedspriser'!C8*'4. Enhedspriser'!D8+'4. Enhedspriser'!C9*'4. Enhedspriser'!D9+'4. Enhedspriser'!C10*'4. Enhedspriser'!D10+'4. Enhedspriser'!C11*'4. Enhedspriser'!D11+'4. Enhedspriser'!C12*'4. Enhedspriser'!D12+'4. Enhedspriser'!C13*'4. Enhedspriser'!D13+'4. Enhedspriser'!C14*'4. Enhedspriser'!D14</f>
        <v>0</v>
      </c>
      <c r="D7" s="4"/>
      <c r="E7" s="4"/>
      <c r="F7" s="4"/>
      <c r="G7" s="4"/>
      <c r="H7" s="4"/>
      <c r="I7" s="4"/>
    </row>
    <row r="8" spans="2:9" x14ac:dyDescent="0.25">
      <c r="B8" s="4"/>
      <c r="C8" s="4"/>
      <c r="D8" s="4"/>
      <c r="E8" s="4"/>
      <c r="F8" s="4"/>
      <c r="G8" s="4"/>
      <c r="H8" s="4"/>
      <c r="I8" s="4"/>
    </row>
    <row r="9" spans="2:9" ht="15.75" x14ac:dyDescent="0.25">
      <c r="B9" s="19" t="s">
        <v>26</v>
      </c>
      <c r="C9" s="4"/>
      <c r="D9" s="4"/>
      <c r="E9" s="4"/>
      <c r="F9" s="4"/>
      <c r="G9" s="4"/>
      <c r="H9" s="4"/>
      <c r="I9" s="4"/>
    </row>
    <row r="10" spans="2:9" x14ac:dyDescent="0.25">
      <c r="B10" s="9" t="s">
        <v>5</v>
      </c>
      <c r="C10" s="22" t="s">
        <v>24</v>
      </c>
      <c r="D10" s="4"/>
      <c r="E10" s="4"/>
      <c r="F10" s="4"/>
      <c r="G10" s="4"/>
      <c r="H10" s="4"/>
      <c r="I10" s="4"/>
    </row>
    <row r="11" spans="2:9" x14ac:dyDescent="0.25">
      <c r="B11" s="4" t="s">
        <v>95</v>
      </c>
      <c r="C11" s="24">
        <f>'4. Enhedspriser'!C23*'4. Enhedspriser'!D23+'4. Enhedspriser'!C24*'4. Enhedspriser'!D24+'4. Enhedspriser'!C25*'4. Enhedspriser'!D25+'4. Enhedspriser'!C26*'4. Enhedspriser'!D26+'4. Enhedspriser'!C27*'4. Enhedspriser'!D27+'4. Enhedspriser'!C28*'4. Enhedspriser'!D28+'4. Enhedspriser'!C29*'4. Enhedspriser'!D29+'4. Enhedspriser'!C30*'4. Enhedspriser'!D30</f>
        <v>0</v>
      </c>
      <c r="D11" s="4"/>
      <c r="E11" s="4"/>
      <c r="F11" s="4"/>
      <c r="G11" s="4"/>
      <c r="H11" s="4"/>
      <c r="I11" s="4"/>
    </row>
    <row r="12" spans="2:9" x14ac:dyDescent="0.25">
      <c r="B12" s="4"/>
      <c r="C12" s="4"/>
      <c r="D12" s="4"/>
      <c r="E12" s="4"/>
      <c r="F12" s="4"/>
      <c r="G12" s="4"/>
      <c r="H12" s="4"/>
      <c r="I12" s="4"/>
    </row>
    <row r="13" spans="2:9" ht="15.75" x14ac:dyDescent="0.25">
      <c r="B13" s="19" t="s">
        <v>27</v>
      </c>
      <c r="C13" s="4"/>
      <c r="D13" s="4"/>
      <c r="E13" s="4"/>
      <c r="F13" s="4"/>
      <c r="G13" s="4"/>
      <c r="H13" s="4"/>
      <c r="I13" s="4"/>
    </row>
    <row r="14" spans="2:9" x14ac:dyDescent="0.25">
      <c r="B14" s="9" t="s">
        <v>5</v>
      </c>
      <c r="C14" s="22" t="s">
        <v>24</v>
      </c>
      <c r="D14" s="4"/>
      <c r="E14" s="4"/>
      <c r="F14" s="4"/>
      <c r="G14" s="4"/>
      <c r="H14" s="4"/>
      <c r="I14" s="4"/>
    </row>
    <row r="15" spans="2:9" x14ac:dyDescent="0.25">
      <c r="B15" s="4" t="s">
        <v>96</v>
      </c>
      <c r="C15" s="24">
        <f>'4. Enhedspriser'!C40</f>
        <v>0</v>
      </c>
      <c r="D15" s="4"/>
      <c r="E15" s="4"/>
      <c r="F15" s="4"/>
      <c r="G15" s="4"/>
      <c r="H15" s="4"/>
      <c r="I15" s="4"/>
    </row>
    <row r="16" spans="2:9" x14ac:dyDescent="0.25">
      <c r="B16" s="4"/>
      <c r="C16" s="4"/>
      <c r="D16" s="4"/>
      <c r="E16" s="4"/>
      <c r="F16" s="4"/>
      <c r="G16" s="4"/>
      <c r="H16" s="4"/>
      <c r="I16" s="4"/>
    </row>
    <row r="17" spans="2:9" ht="15.75" x14ac:dyDescent="0.25">
      <c r="B17" s="19" t="s">
        <v>28</v>
      </c>
      <c r="C17" s="4"/>
      <c r="D17" s="4"/>
      <c r="E17" s="4"/>
      <c r="F17" s="4"/>
      <c r="G17" s="4"/>
      <c r="H17" s="4"/>
      <c r="I17" s="4"/>
    </row>
    <row r="18" spans="2:9" x14ac:dyDescent="0.25">
      <c r="B18" s="9" t="s">
        <v>5</v>
      </c>
      <c r="C18" s="22" t="s">
        <v>24</v>
      </c>
      <c r="D18" s="4"/>
      <c r="E18" s="4"/>
      <c r="F18" s="4"/>
      <c r="G18" s="4"/>
      <c r="H18" s="4"/>
      <c r="I18" s="4"/>
    </row>
    <row r="19" spans="2:9" x14ac:dyDescent="0.25">
      <c r="B19" s="4" t="s">
        <v>97</v>
      </c>
      <c r="C19" s="24">
        <f>'4. Enhedspriser'!C54*'4. Enhedspriser'!D54+'4. Enhedspriser'!C55*'4. Enhedspriser'!D55+'4. Enhedspriser'!C56*'4. Enhedspriser'!D56</f>
        <v>0</v>
      </c>
      <c r="D19" s="4"/>
      <c r="E19" s="4"/>
      <c r="F19" s="4"/>
      <c r="G19" s="4"/>
      <c r="H19" s="4"/>
      <c r="I19" s="4"/>
    </row>
    <row r="20" spans="2:9" x14ac:dyDescent="0.25">
      <c r="B20" s="4"/>
      <c r="C20" s="4"/>
      <c r="D20" s="4"/>
      <c r="E20" s="4"/>
      <c r="F20" s="4"/>
      <c r="G20" s="4"/>
      <c r="H20" s="4"/>
      <c r="I20" s="4"/>
    </row>
    <row r="21" spans="2:9" ht="15.75" x14ac:dyDescent="0.25">
      <c r="B21" s="19" t="s">
        <v>29</v>
      </c>
      <c r="C21" s="4"/>
      <c r="D21" s="4"/>
      <c r="E21" s="4"/>
      <c r="F21" s="4"/>
      <c r="G21" s="4"/>
      <c r="H21" s="4"/>
      <c r="I21" s="4"/>
    </row>
    <row r="22" spans="2:9" x14ac:dyDescent="0.25">
      <c r="B22" s="9" t="s">
        <v>5</v>
      </c>
      <c r="C22" s="22" t="s">
        <v>24</v>
      </c>
      <c r="D22" s="4"/>
      <c r="E22" s="4"/>
      <c r="F22" s="4"/>
      <c r="G22" s="4"/>
      <c r="H22" s="4"/>
      <c r="I22" s="4"/>
    </row>
    <row r="23" spans="2:9" x14ac:dyDescent="0.25">
      <c r="B23" s="4" t="s">
        <v>98</v>
      </c>
      <c r="C23" s="24">
        <f>'4. Enhedspriser'!C67*'4. Enhedspriser'!D67+'4. Enhedspriser'!C68*'4. Enhedspriser'!D68+'4. Enhedspriser'!C69*'4. Enhedspriser'!D69</f>
        <v>0</v>
      </c>
      <c r="D23" s="4"/>
      <c r="E23" s="4"/>
      <c r="F23" s="4"/>
      <c r="G23" s="4"/>
      <c r="H23" s="4"/>
      <c r="I23" s="4"/>
    </row>
    <row r="24" spans="2:9" x14ac:dyDescent="0.25">
      <c r="B24" s="4"/>
      <c r="C24" s="4"/>
      <c r="D24" s="4"/>
      <c r="E24" s="4"/>
      <c r="F24" s="4"/>
      <c r="G24" s="4"/>
      <c r="H24" s="4"/>
      <c r="I24" s="4"/>
    </row>
    <row r="25" spans="2:9" ht="15.75" x14ac:dyDescent="0.25">
      <c r="B25" s="19" t="s">
        <v>30</v>
      </c>
      <c r="C25" s="4"/>
      <c r="D25" s="4"/>
      <c r="E25" s="4"/>
      <c r="F25" s="4"/>
      <c r="G25" s="4"/>
      <c r="H25" s="4"/>
      <c r="I25" s="4"/>
    </row>
    <row r="26" spans="2:9" x14ac:dyDescent="0.25">
      <c r="B26" s="9" t="s">
        <v>5</v>
      </c>
      <c r="C26" s="22" t="s">
        <v>24</v>
      </c>
      <c r="D26" s="4"/>
      <c r="E26" s="4"/>
      <c r="F26" s="4"/>
      <c r="G26" s="4"/>
      <c r="H26" s="4"/>
      <c r="I26" s="4"/>
    </row>
    <row r="27" spans="2:9" x14ac:dyDescent="0.25">
      <c r="B27" s="4" t="s">
        <v>99</v>
      </c>
      <c r="C27" s="24">
        <f>'4. Enhedspriser'!C78*'4. Enhedspriser'!D78+'4. Enhedspriser'!C79*'4. Enhedspriser'!D79</f>
        <v>0</v>
      </c>
      <c r="D27" s="4"/>
      <c r="E27" s="4"/>
      <c r="F27" s="4"/>
      <c r="G27" s="4"/>
      <c r="H27" s="4"/>
      <c r="I27" s="4"/>
    </row>
    <row r="28" spans="2:9" x14ac:dyDescent="0.25">
      <c r="B28" s="4"/>
      <c r="C28" s="4"/>
      <c r="D28" s="4"/>
      <c r="E28" s="4"/>
      <c r="F28" s="4"/>
      <c r="G28" s="4"/>
      <c r="H28" s="4"/>
      <c r="I28" s="4"/>
    </row>
    <row r="29" spans="2:9" x14ac:dyDescent="0.25">
      <c r="B29" s="4"/>
      <c r="C29" s="4"/>
      <c r="D29" s="4"/>
      <c r="E29" s="4"/>
      <c r="F29" s="4"/>
      <c r="G29" s="4"/>
      <c r="H29" s="4"/>
      <c r="I29" s="4"/>
    </row>
  </sheetData>
  <protectedRanges>
    <protectedRange sqref="C7 C19 C11 C27 C15 C23 G25" name="Priser"/>
  </protectedRanges>
  <dataValidations count="1">
    <dataValidation type="decimal" operator="greaterThanOrEqual" allowBlank="1" showInputMessage="1" showErrorMessage="1" error="Der skal indtastes 0 eller et positivt tal" sqref="C7 C11 C15 C19 C23 C27 G25" xr:uid="{00000000-0002-0000-0400-000000000000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F83"/>
  <sheetViews>
    <sheetView showGridLines="0" zoomScaleNormal="100" workbookViewId="0"/>
  </sheetViews>
  <sheetFormatPr defaultRowHeight="15" x14ac:dyDescent="0.25"/>
  <cols>
    <col min="1" max="1" width="9.140625" style="4"/>
    <col min="2" max="2" width="60.85546875" style="4" customWidth="1"/>
    <col min="3" max="3" width="23.7109375" style="4" customWidth="1"/>
    <col min="4" max="4" width="30.7109375" style="4" customWidth="1"/>
    <col min="5" max="5" width="64.28515625" style="4" customWidth="1"/>
    <col min="6" max="6" width="56.28515625" style="4" customWidth="1"/>
    <col min="7" max="16384" width="9.140625" style="4"/>
  </cols>
  <sheetData>
    <row r="3" spans="2:6" ht="18.75" x14ac:dyDescent="0.3">
      <c r="B3" s="8" t="s">
        <v>93</v>
      </c>
    </row>
    <row r="4" spans="2:6" ht="33.75" customHeight="1" x14ac:dyDescent="0.25"/>
    <row r="5" spans="2:6" ht="15.75" x14ac:dyDescent="0.25">
      <c r="B5" s="25" t="s">
        <v>101</v>
      </c>
    </row>
    <row r="6" spans="2:6" ht="27.75" customHeight="1" x14ac:dyDescent="0.25">
      <c r="B6" s="26" t="s">
        <v>5</v>
      </c>
      <c r="C6" s="27" t="s">
        <v>52</v>
      </c>
      <c r="D6" s="27" t="s">
        <v>54</v>
      </c>
    </row>
    <row r="7" spans="2:6" ht="15" customHeight="1" x14ac:dyDescent="0.25">
      <c r="B7" s="4" t="s">
        <v>71</v>
      </c>
      <c r="C7" s="17"/>
      <c r="E7" s="34" t="s">
        <v>86</v>
      </c>
      <c r="F7" s="35" t="s">
        <v>83</v>
      </c>
    </row>
    <row r="8" spans="2:6" x14ac:dyDescent="0.25">
      <c r="B8" s="4" t="s">
        <v>72</v>
      </c>
      <c r="C8" s="17"/>
      <c r="E8" s="34"/>
      <c r="F8" s="33"/>
    </row>
    <row r="9" spans="2:6" x14ac:dyDescent="0.25">
      <c r="B9" s="16" t="s">
        <v>73</v>
      </c>
      <c r="C9" s="17"/>
      <c r="E9" s="34"/>
      <c r="F9" s="33"/>
    </row>
    <row r="10" spans="2:6" x14ac:dyDescent="0.25">
      <c r="B10" s="4" t="s">
        <v>74</v>
      </c>
      <c r="C10" s="17"/>
      <c r="E10" s="34"/>
      <c r="F10" s="33"/>
    </row>
    <row r="11" spans="2:6" x14ac:dyDescent="0.25">
      <c r="B11" s="4" t="s">
        <v>75</v>
      </c>
      <c r="C11" s="17"/>
      <c r="E11" s="34"/>
      <c r="F11" s="33"/>
    </row>
    <row r="12" spans="2:6" x14ac:dyDescent="0.25">
      <c r="B12" s="4" t="s">
        <v>76</v>
      </c>
      <c r="C12" s="17"/>
      <c r="E12" s="34"/>
      <c r="F12" s="33"/>
    </row>
    <row r="13" spans="2:6" x14ac:dyDescent="0.25">
      <c r="B13" s="4" t="s">
        <v>77</v>
      </c>
      <c r="C13" s="17"/>
      <c r="E13" s="34"/>
      <c r="F13" s="33"/>
    </row>
    <row r="14" spans="2:6" x14ac:dyDescent="0.25">
      <c r="B14" s="28" t="s">
        <v>78</v>
      </c>
      <c r="C14" s="17"/>
      <c r="E14" s="34"/>
      <c r="F14" s="33"/>
    </row>
    <row r="15" spans="2:6" ht="26.25" customHeight="1" x14ac:dyDescent="0.25">
      <c r="D15" s="29" t="str">
        <f>IF(SUM(D7:D14)&gt;1,"ADVARSEL: Der er angivet for mange 1-taller","")</f>
        <v/>
      </c>
      <c r="F15" s="33"/>
    </row>
    <row r="16" spans="2:6" ht="15.75" x14ac:dyDescent="0.25">
      <c r="B16" s="19" t="s">
        <v>102</v>
      </c>
    </row>
    <row r="17" spans="2:6" x14ac:dyDescent="0.25">
      <c r="B17" s="9" t="s">
        <v>5</v>
      </c>
      <c r="C17" s="22" t="s">
        <v>25</v>
      </c>
    </row>
    <row r="18" spans="2:6" x14ac:dyDescent="0.25">
      <c r="B18" s="4" t="s">
        <v>68</v>
      </c>
      <c r="C18" s="30"/>
    </row>
    <row r="20" spans="2:6" ht="29.25" customHeight="1" x14ac:dyDescent="0.25"/>
    <row r="21" spans="2:6" ht="15.75" x14ac:dyDescent="0.25">
      <c r="B21" s="19" t="s">
        <v>103</v>
      </c>
    </row>
    <row r="22" spans="2:6" x14ac:dyDescent="0.25">
      <c r="B22" s="9" t="s">
        <v>5</v>
      </c>
      <c r="C22" s="27" t="s">
        <v>52</v>
      </c>
      <c r="D22" s="27" t="s">
        <v>54</v>
      </c>
    </row>
    <row r="23" spans="2:6" ht="15" customHeight="1" x14ac:dyDescent="0.25">
      <c r="B23" s="4" t="s">
        <v>55</v>
      </c>
      <c r="C23" s="17"/>
      <c r="E23" s="34" t="s">
        <v>100</v>
      </c>
      <c r="F23" s="35" t="s">
        <v>84</v>
      </c>
    </row>
    <row r="24" spans="2:6" x14ac:dyDescent="0.25">
      <c r="B24" s="16" t="s">
        <v>56</v>
      </c>
      <c r="C24" s="17"/>
      <c r="E24" s="34"/>
      <c r="F24" s="35"/>
    </row>
    <row r="25" spans="2:6" x14ac:dyDescent="0.25">
      <c r="B25" s="16" t="s">
        <v>57</v>
      </c>
      <c r="C25" s="17"/>
      <c r="E25" s="34"/>
      <c r="F25" s="35"/>
    </row>
    <row r="26" spans="2:6" x14ac:dyDescent="0.25">
      <c r="B26" s="16" t="s">
        <v>58</v>
      </c>
      <c r="C26" s="17"/>
      <c r="E26" s="34"/>
      <c r="F26" s="35"/>
    </row>
    <row r="27" spans="2:6" x14ac:dyDescent="0.25">
      <c r="B27" s="16" t="s">
        <v>59</v>
      </c>
      <c r="C27" s="17"/>
      <c r="E27" s="34"/>
      <c r="F27" s="35"/>
    </row>
    <row r="28" spans="2:6" x14ac:dyDescent="0.25">
      <c r="B28" s="16" t="s">
        <v>60</v>
      </c>
      <c r="C28" s="17"/>
      <c r="E28" s="34"/>
      <c r="F28" s="35"/>
    </row>
    <row r="29" spans="2:6" x14ac:dyDescent="0.25">
      <c r="B29" s="16" t="s">
        <v>61</v>
      </c>
      <c r="C29" s="17"/>
      <c r="E29" s="34"/>
      <c r="F29" s="35"/>
    </row>
    <row r="30" spans="2:6" x14ac:dyDescent="0.25">
      <c r="B30" s="31" t="s">
        <v>62</v>
      </c>
      <c r="C30" s="17"/>
      <c r="E30" s="34"/>
      <c r="F30" s="35"/>
    </row>
    <row r="31" spans="2:6" ht="30.75" customHeight="1" x14ac:dyDescent="0.25">
      <c r="D31" s="29" t="str">
        <f>IF(SUM(D23:D30)&gt;1,"ADVARSEL: Der er angivet for mange 1-taller","")</f>
        <v/>
      </c>
      <c r="F31" s="35"/>
    </row>
    <row r="32" spans="2:6" ht="15.75" x14ac:dyDescent="0.25">
      <c r="B32" s="19" t="s">
        <v>104</v>
      </c>
    </row>
    <row r="33" spans="2:3" x14ac:dyDescent="0.25">
      <c r="B33" s="9" t="s">
        <v>5</v>
      </c>
      <c r="C33" s="22" t="s">
        <v>25</v>
      </c>
    </row>
    <row r="34" spans="2:3" x14ac:dyDescent="0.25">
      <c r="B34" s="4" t="s">
        <v>69</v>
      </c>
      <c r="C34" s="30"/>
    </row>
    <row r="38" spans="2:3" ht="18" customHeight="1" x14ac:dyDescent="0.25">
      <c r="B38" s="19" t="s">
        <v>105</v>
      </c>
    </row>
    <row r="39" spans="2:3" x14ac:dyDescent="0.25">
      <c r="B39" s="9" t="s">
        <v>5</v>
      </c>
      <c r="C39" s="27" t="s">
        <v>52</v>
      </c>
    </row>
    <row r="40" spans="2:3" ht="15" customHeight="1" x14ac:dyDescent="0.25">
      <c r="B40" s="16" t="s">
        <v>121</v>
      </c>
      <c r="C40" s="17"/>
    </row>
    <row r="41" spans="2:3" ht="20.25" customHeight="1" x14ac:dyDescent="0.25">
      <c r="B41" s="16"/>
    </row>
    <row r="42" spans="2:3" ht="15.75" x14ac:dyDescent="0.25">
      <c r="B42" s="19" t="s">
        <v>115</v>
      </c>
    </row>
    <row r="43" spans="2:3" x14ac:dyDescent="0.25">
      <c r="B43" s="9" t="s">
        <v>5</v>
      </c>
      <c r="C43" s="22" t="s">
        <v>114</v>
      </c>
    </row>
    <row r="44" spans="2:3" x14ac:dyDescent="0.25">
      <c r="B44" s="4" t="s">
        <v>116</v>
      </c>
      <c r="C44" s="30"/>
    </row>
    <row r="46" spans="2:3" ht="9.75" customHeight="1" x14ac:dyDescent="0.25"/>
    <row r="47" spans="2:3" ht="15.75" x14ac:dyDescent="0.25">
      <c r="B47" s="19" t="s">
        <v>113</v>
      </c>
    </row>
    <row r="48" spans="2:3" x14ac:dyDescent="0.25">
      <c r="B48" s="9" t="s">
        <v>5</v>
      </c>
      <c r="C48" s="22" t="s">
        <v>25</v>
      </c>
    </row>
    <row r="49" spans="2:6" x14ac:dyDescent="0.25">
      <c r="B49" s="4" t="s">
        <v>106</v>
      </c>
      <c r="C49" s="30"/>
    </row>
    <row r="51" spans="2:6" ht="27" customHeight="1" x14ac:dyDescent="0.25"/>
    <row r="52" spans="2:6" ht="18" customHeight="1" x14ac:dyDescent="0.25">
      <c r="B52" s="19" t="s">
        <v>107</v>
      </c>
    </row>
    <row r="53" spans="2:6" x14ac:dyDescent="0.25">
      <c r="B53" s="9" t="s">
        <v>5</v>
      </c>
      <c r="C53" s="27" t="s">
        <v>52</v>
      </c>
      <c r="D53" s="27" t="s">
        <v>54</v>
      </c>
    </row>
    <row r="54" spans="2:6" ht="15" customHeight="1" x14ac:dyDescent="0.25">
      <c r="B54" s="16" t="s">
        <v>63</v>
      </c>
      <c r="C54" s="17"/>
      <c r="E54" s="34" t="s">
        <v>87</v>
      </c>
      <c r="F54" s="35" t="s">
        <v>82</v>
      </c>
    </row>
    <row r="55" spans="2:6" x14ac:dyDescent="0.25">
      <c r="B55" s="16" t="s">
        <v>64</v>
      </c>
      <c r="C55" s="17"/>
      <c r="E55" s="34"/>
      <c r="F55" s="35"/>
    </row>
    <row r="56" spans="2:6" x14ac:dyDescent="0.25">
      <c r="B56" s="16" t="s">
        <v>65</v>
      </c>
      <c r="C56" s="17"/>
      <c r="E56" s="34"/>
      <c r="F56" s="35"/>
    </row>
    <row r="57" spans="2:6" ht="46.5" customHeight="1" x14ac:dyDescent="0.25">
      <c r="B57" s="16"/>
      <c r="E57" s="34"/>
      <c r="F57" s="35"/>
    </row>
    <row r="58" spans="2:6" ht="12.75" customHeight="1" x14ac:dyDescent="0.25">
      <c r="F58" s="35"/>
    </row>
    <row r="59" spans="2:6" ht="9.75" customHeight="1" x14ac:dyDescent="0.25">
      <c r="F59" s="32"/>
    </row>
    <row r="60" spans="2:6" ht="15.75" x14ac:dyDescent="0.25">
      <c r="B60" s="19" t="s">
        <v>108</v>
      </c>
    </row>
    <row r="61" spans="2:6" x14ac:dyDescent="0.25">
      <c r="B61" s="9" t="s">
        <v>5</v>
      </c>
      <c r="C61" s="22" t="s">
        <v>25</v>
      </c>
    </row>
    <row r="62" spans="2:6" x14ac:dyDescent="0.25">
      <c r="B62" s="4" t="s">
        <v>70</v>
      </c>
      <c r="C62" s="30"/>
    </row>
    <row r="64" spans="2:6" ht="27" customHeight="1" x14ac:dyDescent="0.25"/>
    <row r="65" spans="2:6" ht="19.5" customHeight="1" x14ac:dyDescent="0.25">
      <c r="B65" s="19" t="s">
        <v>109</v>
      </c>
    </row>
    <row r="66" spans="2:6" x14ac:dyDescent="0.25">
      <c r="B66" s="9" t="s">
        <v>5</v>
      </c>
      <c r="C66" s="27" t="s">
        <v>52</v>
      </c>
      <c r="D66" s="27" t="s">
        <v>54</v>
      </c>
    </row>
    <row r="67" spans="2:6" ht="15" customHeight="1" x14ac:dyDescent="0.25">
      <c r="B67" s="4" t="s">
        <v>90</v>
      </c>
      <c r="C67" s="17"/>
      <c r="E67" s="34" t="s">
        <v>88</v>
      </c>
      <c r="F67" s="35" t="s">
        <v>81</v>
      </c>
    </row>
    <row r="68" spans="2:6" x14ac:dyDescent="0.25">
      <c r="B68" s="4" t="s">
        <v>91</v>
      </c>
      <c r="C68" s="17"/>
      <c r="E68" s="34"/>
      <c r="F68" s="35"/>
    </row>
    <row r="69" spans="2:6" x14ac:dyDescent="0.25">
      <c r="B69" s="4" t="s">
        <v>53</v>
      </c>
      <c r="C69" s="17"/>
      <c r="E69" s="34"/>
      <c r="F69" s="35"/>
    </row>
    <row r="70" spans="2:6" ht="60.75" customHeight="1" x14ac:dyDescent="0.25">
      <c r="E70" s="34"/>
      <c r="F70" s="35"/>
    </row>
    <row r="71" spans="2:6" ht="15.75" x14ac:dyDescent="0.25">
      <c r="B71" s="19" t="s">
        <v>110</v>
      </c>
    </row>
    <row r="72" spans="2:6" x14ac:dyDescent="0.25">
      <c r="B72" s="9" t="s">
        <v>5</v>
      </c>
      <c r="C72" s="22" t="s">
        <v>25</v>
      </c>
    </row>
    <row r="73" spans="2:6" x14ac:dyDescent="0.25">
      <c r="B73" s="4" t="s">
        <v>79</v>
      </c>
      <c r="C73" s="30"/>
    </row>
    <row r="75" spans="2:6" ht="45.75" customHeight="1" x14ac:dyDescent="0.25"/>
    <row r="76" spans="2:6" ht="15.75" x14ac:dyDescent="0.25">
      <c r="B76" s="19" t="s">
        <v>111</v>
      </c>
    </row>
    <row r="77" spans="2:6" x14ac:dyDescent="0.25">
      <c r="B77" s="9" t="s">
        <v>5</v>
      </c>
      <c r="C77" s="27" t="s">
        <v>52</v>
      </c>
      <c r="D77" s="27" t="s">
        <v>54</v>
      </c>
    </row>
    <row r="78" spans="2:6" ht="15" customHeight="1" x14ac:dyDescent="0.25">
      <c r="B78" s="4" t="s">
        <v>66</v>
      </c>
      <c r="C78" s="17"/>
      <c r="E78" s="34" t="s">
        <v>89</v>
      </c>
      <c r="F78" s="35" t="s">
        <v>85</v>
      </c>
    </row>
    <row r="79" spans="2:6" x14ac:dyDescent="0.25">
      <c r="B79" s="4" t="s">
        <v>67</v>
      </c>
      <c r="C79" s="17"/>
      <c r="E79" s="34"/>
      <c r="F79" s="35"/>
    </row>
    <row r="80" spans="2:6" ht="60" customHeight="1" x14ac:dyDescent="0.25">
      <c r="E80" s="34"/>
      <c r="F80" s="35"/>
    </row>
    <row r="81" spans="2:3" ht="15.75" x14ac:dyDescent="0.25">
      <c r="B81" s="19" t="s">
        <v>112</v>
      </c>
    </row>
    <row r="82" spans="2:3" x14ac:dyDescent="0.25">
      <c r="B82" s="9" t="s">
        <v>5</v>
      </c>
      <c r="C82" s="22" t="s">
        <v>25</v>
      </c>
    </row>
    <row r="83" spans="2:3" x14ac:dyDescent="0.25">
      <c r="B83" s="4" t="s">
        <v>80</v>
      </c>
      <c r="C83" s="30"/>
    </row>
  </sheetData>
  <protectedRanges>
    <protectedRange sqref="C7 C23 C54 C67:C69 C78:C79 C40:C41" name="Priser"/>
    <protectedRange sqref="C18" name="Priser_2"/>
    <protectedRange sqref="C34" name="Priser_3"/>
    <protectedRange sqref="C62 C49 C44:C45" name="Priser_4"/>
    <protectedRange sqref="C73:C74" name="Priser_5"/>
    <protectedRange sqref="C83" name="Priser_6"/>
  </protectedRanges>
  <mergeCells count="10">
    <mergeCell ref="E7:E14"/>
    <mergeCell ref="F7:F15"/>
    <mergeCell ref="F23:F31"/>
    <mergeCell ref="E78:E80"/>
    <mergeCell ref="F78:F80"/>
    <mergeCell ref="E23:E30"/>
    <mergeCell ref="E54:E57"/>
    <mergeCell ref="F54:F58"/>
    <mergeCell ref="E67:E70"/>
    <mergeCell ref="F67:F70"/>
  </mergeCells>
  <conditionalFormatting sqref="D15">
    <cfRule type="containsText" dxfId="1" priority="3" operator="containsText" text="ADVARSEL: Der er angivet for mange 1-talle">
      <formula>NOT(ISERROR(SEARCH("ADVARSEL: Der er angivet for mange 1-talle",D15)))</formula>
    </cfRule>
  </conditionalFormatting>
  <conditionalFormatting sqref="D31">
    <cfRule type="containsText" dxfId="0" priority="2" operator="containsText" text="ADVARSEL: Der er angivet for mange 1-talle">
      <formula>NOT(ISERROR(SEARCH("ADVARSEL: Der er angivet for mange 1-talle",D31)))</formula>
    </cfRule>
  </conditionalFormatting>
  <dataValidations count="1">
    <dataValidation type="decimal" operator="greaterThanOrEqual" allowBlank="1" showInputMessage="1" showErrorMessage="1" error="Der skal indtastes 0 eller et positivt tal" sqref="C7 C54 C67:C69 C78:C79 C23 C18 C34 C62 C73:C74 C83 C49 C44:C45 C40:C41" xr:uid="{00000000-0002-0000-0500-000000000000}">
      <formula1>0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C11"/>
  <sheetViews>
    <sheetView showGridLines="0" zoomScaleNormal="100" workbookViewId="0"/>
  </sheetViews>
  <sheetFormatPr defaultRowHeight="15" x14ac:dyDescent="0.25"/>
  <cols>
    <col min="1" max="1" width="9.140625" style="4"/>
    <col min="2" max="2" width="57.42578125" style="4" customWidth="1"/>
    <col min="3" max="3" width="18.5703125" style="4" customWidth="1"/>
    <col min="4" max="16384" width="9.140625" style="4"/>
  </cols>
  <sheetData>
    <row r="3" spans="2:3" ht="18.75" x14ac:dyDescent="0.3">
      <c r="B3" s="8" t="s">
        <v>21</v>
      </c>
    </row>
    <row r="5" spans="2:3" ht="15.75" x14ac:dyDescent="0.25">
      <c r="B5" s="19" t="s">
        <v>33</v>
      </c>
    </row>
    <row r="6" spans="2:3" x14ac:dyDescent="0.25">
      <c r="B6" s="9" t="s">
        <v>5</v>
      </c>
      <c r="C6" s="22" t="s">
        <v>34</v>
      </c>
    </row>
    <row r="7" spans="2:3" x14ac:dyDescent="0.25">
      <c r="B7" s="4" t="s">
        <v>43</v>
      </c>
      <c r="C7" s="17"/>
    </row>
    <row r="8" spans="2:3" x14ac:dyDescent="0.25">
      <c r="B8" s="4" t="s">
        <v>44</v>
      </c>
      <c r="C8" s="17"/>
    </row>
    <row r="9" spans="2:3" x14ac:dyDescent="0.25">
      <c r="B9" s="4" t="s">
        <v>45</v>
      </c>
      <c r="C9" s="17"/>
    </row>
    <row r="10" spans="2:3" x14ac:dyDescent="0.25">
      <c r="B10" s="4" t="s">
        <v>46</v>
      </c>
      <c r="C10" s="17"/>
    </row>
    <row r="11" spans="2:3" x14ac:dyDescent="0.25">
      <c r="B11" s="4" t="s">
        <v>51</v>
      </c>
      <c r="C11" s="17"/>
    </row>
  </sheetData>
  <protectedRanges>
    <protectedRange sqref="C7" name="Priser"/>
  </protectedRanges>
  <dataValidations count="1">
    <dataValidation type="decimal" operator="greaterThanOrEqual" allowBlank="1" showInputMessage="1" showErrorMessage="1" error="Der skal indtastes 0 eller et positivt tal" sqref="C7" xr:uid="{00000000-0002-0000-0600-000000000000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C9"/>
  <sheetViews>
    <sheetView showGridLines="0" zoomScaleNormal="100" workbookViewId="0"/>
  </sheetViews>
  <sheetFormatPr defaultRowHeight="15" x14ac:dyDescent="0.25"/>
  <cols>
    <col min="1" max="1" width="9.140625" style="4"/>
    <col min="2" max="2" width="49.5703125" style="4" customWidth="1"/>
    <col min="3" max="3" width="18.28515625" style="4" customWidth="1"/>
    <col min="4" max="16384" width="9.140625" style="4"/>
  </cols>
  <sheetData>
    <row r="3" spans="2:3" ht="18.75" x14ac:dyDescent="0.3">
      <c r="B3" s="8" t="s">
        <v>38</v>
      </c>
    </row>
    <row r="5" spans="2:3" ht="15.75" x14ac:dyDescent="0.25">
      <c r="B5" s="19" t="s">
        <v>39</v>
      </c>
    </row>
    <row r="6" spans="2:3" x14ac:dyDescent="0.25">
      <c r="B6" s="9" t="s">
        <v>5</v>
      </c>
      <c r="C6" s="22" t="s">
        <v>35</v>
      </c>
    </row>
    <row r="7" spans="2:3" x14ac:dyDescent="0.25">
      <c r="B7" s="4" t="s">
        <v>92</v>
      </c>
      <c r="C7" s="17"/>
    </row>
    <row r="8" spans="2:3" x14ac:dyDescent="0.25">
      <c r="B8" s="4" t="s">
        <v>36</v>
      </c>
      <c r="C8" s="17"/>
    </row>
    <row r="9" spans="2:3" x14ac:dyDescent="0.25">
      <c r="B9" s="4" t="s">
        <v>37</v>
      </c>
      <c r="C9" s="17"/>
    </row>
  </sheetData>
  <protectedRanges>
    <protectedRange sqref="C7" name="Priser"/>
  </protectedRanges>
  <dataValidations count="1">
    <dataValidation type="decimal" operator="greaterThanOrEqual" allowBlank="1" showInputMessage="1" showErrorMessage="1" error="Der skal indtastes 0 eller et positivt tal" sqref="C7" xr:uid="{00000000-0002-0000-0700-000000000000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3"/>
  <sheetViews>
    <sheetView showGridLines="0" zoomScaleNormal="100" workbookViewId="0"/>
  </sheetViews>
  <sheetFormatPr defaultRowHeight="15" x14ac:dyDescent="0.25"/>
  <cols>
    <col min="2" max="2" width="54.85546875" customWidth="1"/>
    <col min="3" max="3" width="18.42578125" customWidth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ht="18.75" x14ac:dyDescent="0.3">
      <c r="A2" s="4"/>
      <c r="B2" s="8" t="s">
        <v>23</v>
      </c>
      <c r="C2" s="4"/>
      <c r="D2" s="4"/>
      <c r="E2" s="4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ht="15.75" x14ac:dyDescent="0.25">
      <c r="A4" s="4"/>
      <c r="B4" s="19" t="s">
        <v>40</v>
      </c>
      <c r="C4" s="4"/>
      <c r="D4" s="4"/>
      <c r="E4" s="4"/>
      <c r="F4" s="4"/>
      <c r="G4" s="4"/>
    </row>
    <row r="5" spans="1:7" x14ac:dyDescent="0.25">
      <c r="A5" s="4"/>
      <c r="B5" s="9" t="s">
        <v>5</v>
      </c>
      <c r="C5" s="22" t="s">
        <v>34</v>
      </c>
      <c r="D5" s="4"/>
      <c r="E5" s="4"/>
      <c r="F5" s="4"/>
      <c r="G5" s="4"/>
    </row>
    <row r="6" spans="1:7" x14ac:dyDescent="0.25">
      <c r="A6" s="4"/>
      <c r="B6" s="4" t="s">
        <v>41</v>
      </c>
      <c r="C6" s="17"/>
      <c r="D6" s="4"/>
      <c r="E6" s="4"/>
      <c r="F6" s="4"/>
      <c r="G6" s="4"/>
    </row>
    <row r="7" spans="1:7" x14ac:dyDescent="0.25">
      <c r="A7" s="4"/>
      <c r="B7" s="4" t="s">
        <v>42</v>
      </c>
      <c r="C7" s="17"/>
      <c r="D7" s="4"/>
      <c r="E7" s="4"/>
      <c r="F7" s="4"/>
      <c r="G7" s="4"/>
    </row>
    <row r="8" spans="1:7" x14ac:dyDescent="0.25">
      <c r="A8" s="4"/>
      <c r="B8" s="4" t="s">
        <v>50</v>
      </c>
      <c r="C8" s="17"/>
      <c r="D8" s="4"/>
      <c r="E8" s="4"/>
      <c r="F8" s="4"/>
      <c r="G8" s="4"/>
    </row>
    <row r="9" spans="1:7" x14ac:dyDescent="0.25">
      <c r="A9" s="4"/>
      <c r="B9" s="4"/>
      <c r="C9" s="4"/>
      <c r="D9" s="4"/>
      <c r="E9" s="4"/>
      <c r="F9" s="4"/>
      <c r="G9" s="4"/>
    </row>
    <row r="10" spans="1:7" x14ac:dyDescent="0.25">
      <c r="A10" s="4"/>
      <c r="B10" s="4"/>
      <c r="C10" s="4"/>
      <c r="D10" s="4"/>
      <c r="E10" s="4"/>
      <c r="F10" s="4"/>
      <c r="G10" s="4"/>
    </row>
    <row r="11" spans="1:7" x14ac:dyDescent="0.25">
      <c r="A11" s="4"/>
      <c r="B11" s="4"/>
      <c r="C11" s="4"/>
      <c r="D11" s="4"/>
      <c r="E11" s="4"/>
      <c r="F11" s="4"/>
      <c r="G11" s="4"/>
    </row>
    <row r="12" spans="1:7" x14ac:dyDescent="0.25">
      <c r="A12" s="4"/>
      <c r="B12" s="4"/>
      <c r="C12" s="4"/>
      <c r="D12" s="4"/>
      <c r="E12" s="4"/>
      <c r="F12" s="4"/>
      <c r="G12" s="4"/>
    </row>
    <row r="13" spans="1:7" x14ac:dyDescent="0.25">
      <c r="A13" s="4"/>
      <c r="B13" s="4"/>
      <c r="C13" s="4"/>
      <c r="D13" s="4"/>
      <c r="E13" s="4"/>
      <c r="F13" s="4"/>
      <c r="G13" s="4"/>
    </row>
  </sheetData>
  <protectedRanges>
    <protectedRange sqref="C6" name="Priser"/>
  </protectedRanges>
  <dataValidations count="1">
    <dataValidation type="decimal" operator="greaterThanOrEqual" allowBlank="1" showInputMessage="1" showErrorMessage="1" error="Der skal indtastes 0 eller et positivt tal" sqref="C6" xr:uid="{00000000-0002-0000-0800-000000000000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Forside</vt:lpstr>
      <vt:lpstr>1.0 Ydelser</vt:lpstr>
      <vt:lpstr>ENHEDSPRISER</vt:lpstr>
      <vt:lpstr>Indledende Ydelser</vt:lpstr>
      <vt:lpstr>3. Løbende Ydelser</vt:lpstr>
      <vt:lpstr>4. Enhedspriser</vt:lpstr>
      <vt:lpstr>5. Standardbestillingsydelser</vt:lpstr>
      <vt:lpstr>6. Timepriser</vt:lpstr>
      <vt:lpstr>7. Optioner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Bilag 20a enhedspriser</dc:title>
  <dc:creator>Kammeradvokaten</dc:creator>
  <cp:lastModifiedBy>Britt Rosenstand Hansen</cp:lastModifiedBy>
  <dcterms:created xsi:type="dcterms:W3CDTF">2018-02-11T17:16:47Z</dcterms:created>
  <dcterms:modified xsi:type="dcterms:W3CDTF">2025-05-15T08:37:37Z</dcterms:modified>
</cp:coreProperties>
</file>